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FINANCE\Budget Setting\2022-23\Reserves Strategy\Final\"/>
    </mc:Choice>
  </mc:AlternateContent>
  <xr:revisionPtr revIDLastSave="0" documentId="13_ncr:1_{DF28A3D6-BC0F-444C-8D58-1095507910F0}" xr6:coauthVersionLast="46" xr6:coauthVersionMax="46" xr10:uidLastSave="{00000000-0000-0000-0000-000000000000}"/>
  <bookViews>
    <workbookView xWindow="-108" yWindow="-108" windowWidth="23256" windowHeight="12576" xr2:uid="{61091533-07C6-430E-A8F8-1CD80DDAB4EF}"/>
  </bookViews>
  <sheets>
    <sheet name="Appendix 1" sheetId="1" r:id="rId1"/>
  </sheets>
  <externalReferences>
    <externalReference r:id="rId2"/>
    <externalReference r:id="rId3"/>
  </externalReferences>
  <definedNames>
    <definedName name="App">#REF!</definedName>
    <definedName name="Appendix3d">#REF!</definedName>
    <definedName name="DataRange">#REF!</definedName>
    <definedName name="HeaderRange">#REF!</definedName>
    <definedName name="_xlnm.Print_Area" localSheetId="0">'Appendix 1'!$A$1:$N$48</definedName>
    <definedName name="Reserves">#REF!</definedName>
    <definedName name="SortRange">#REF!</definedName>
    <definedName name="Summary">#REF!</definedName>
    <definedName name="Titles">#REF!</definedName>
    <definedName name="TopSection">#REF!</definedName>
    <definedName name="yhdy">[1]Sheet1!$A$1:$I$645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65" i="1" l="1"/>
  <c r="V66" i="1" s="1"/>
  <c r="V67" i="1" s="1"/>
  <c r="V75" i="1" s="1"/>
  <c r="N56" i="1"/>
  <c r="L56" i="1"/>
  <c r="J56" i="1"/>
  <c r="H56" i="1"/>
  <c r="F56" i="1"/>
  <c r="N50" i="1"/>
  <c r="L50" i="1"/>
  <c r="J50" i="1"/>
  <c r="H50" i="1"/>
  <c r="F50" i="1"/>
  <c r="A21" i="1"/>
  <c r="A23" i="1" s="1"/>
  <c r="A25" i="1" s="1"/>
  <c r="A27" i="1" s="1"/>
</calcChain>
</file>

<file path=xl/sharedStrings.xml><?xml version="1.0" encoding="utf-8"?>
<sst xmlns="http://schemas.openxmlformats.org/spreadsheetml/2006/main" count="83" uniqueCount="74">
  <si>
    <t>( a )</t>
  </si>
  <si>
    <t>( b )</t>
  </si>
  <si>
    <t>( c )</t>
  </si>
  <si>
    <t>( d )</t>
  </si>
  <si>
    <t>( e )</t>
  </si>
  <si>
    <t>( f )</t>
  </si>
  <si>
    <t>2021/22</t>
  </si>
  <si>
    <t>2022/23</t>
  </si>
  <si>
    <t>2023/24</t>
  </si>
  <si>
    <t>2024/25</t>
  </si>
  <si>
    <t>2025/26</t>
  </si>
  <si>
    <t>2026/27</t>
  </si>
  <si>
    <t>Actual</t>
  </si>
  <si>
    <t>Forecast</t>
  </si>
  <si>
    <t>Marker</t>
  </si>
  <si>
    <t>£'000s</t>
  </si>
  <si>
    <t>Effect of increases to authorised Establishment,  Pay Awards and Increments</t>
  </si>
  <si>
    <t xml:space="preserve">Non-Staff Inflation </t>
  </si>
  <si>
    <t>Apprenticeship Levy Scheme</t>
  </si>
  <si>
    <t>In Service Pressures / Developments</t>
  </si>
  <si>
    <t>Budget savings identified</t>
  </si>
  <si>
    <t>Finance costs</t>
  </si>
  <si>
    <t>Unavoidable Cost Increases</t>
  </si>
  <si>
    <t xml:space="preserve">done: </t>
  </si>
  <si>
    <t>Gross Budget Movement</t>
  </si>
  <si>
    <t>force master budget and pcc master budget uploaded</t>
  </si>
  <si>
    <t xml:space="preserve">identified savings from master budget completed. </t>
  </si>
  <si>
    <t>Recurring Base Budget Brought Forward</t>
  </si>
  <si>
    <t>assumptions checked and correct</t>
  </si>
  <si>
    <t>council tax assumptions checked and correct</t>
  </si>
  <si>
    <t>Projected Budgetary Requirement</t>
  </si>
  <si>
    <t>base difference sheet year on year - note: Jackie's separate s/s (Base to Base) to show movement yr on yr and explanations</t>
  </si>
  <si>
    <t>developments sheet match to pressures s/s</t>
  </si>
  <si>
    <t>% Increase on Previous Years Base Budget</t>
  </si>
  <si>
    <t>update capital sheet for capital programme and feed through to borrowing sheet for finance costs line on front sheet</t>
  </si>
  <si>
    <t xml:space="preserve">ensure front sheet is working properly. </t>
  </si>
  <si>
    <t>Funding</t>
  </si>
  <si>
    <t>update totaliser future per ns email</t>
  </si>
  <si>
    <t>revised pressures</t>
  </si>
  <si>
    <t>Central Government Funding</t>
  </si>
  <si>
    <t>2020/21 reserves movement adj - £3.25m to capital, £1m pcso, £1.25 invest pump prime fund</t>
  </si>
  <si>
    <t xml:space="preserve">Police Grant </t>
  </si>
  <si>
    <t>update devel sheet for changes &amp; collab slides from Andrew simms 11/11/2020</t>
  </si>
  <si>
    <t>Revenue Support Grant</t>
  </si>
  <si>
    <t>National Non-Domestic Rates</t>
  </si>
  <si>
    <t xml:space="preserve">to do: </t>
  </si>
  <si>
    <t>Total Central Government Funding</t>
  </si>
  <si>
    <t>Council Tax</t>
  </si>
  <si>
    <t>Total Funding</t>
  </si>
  <si>
    <t>Projected Recurring Deficit / (Surplus) Before Efficiencies</t>
  </si>
  <si>
    <t xml:space="preserve"> </t>
  </si>
  <si>
    <t xml:space="preserve">Pressures summary: </t>
  </si>
  <si>
    <t xml:space="preserve">Efficiencies </t>
  </si>
  <si>
    <t>£'000</t>
  </si>
  <si>
    <t>Pension grant cessation</t>
  </si>
  <si>
    <t>Future Year Staying Ahead Scheme Savings</t>
  </si>
  <si>
    <t>Collaboration pressures</t>
  </si>
  <si>
    <t>Apprentice scheme</t>
  </si>
  <si>
    <t>Reserve Utilisation</t>
  </si>
  <si>
    <t>Additional bank holiday</t>
  </si>
  <si>
    <t>Safeguarding Hub investment</t>
  </si>
  <si>
    <t>Projected Recurring Deficit/ (Surplus) After Efficiencies &amp; Reserve Utilisation</t>
  </si>
  <si>
    <t>FCR ICT &amp; network maint</t>
  </si>
  <si>
    <t>Mental Health NHS income lost</t>
  </si>
  <si>
    <t>WG ANPR maint withdrawel</t>
  </si>
  <si>
    <t xml:space="preserve">Police Now recruitment </t>
  </si>
  <si>
    <t>Investment income lost</t>
  </si>
  <si>
    <t>Police ICT charges</t>
  </si>
  <si>
    <t>DEMS</t>
  </si>
  <si>
    <t>Other net movements</t>
  </si>
  <si>
    <t xml:space="preserve">if exclude: </t>
  </si>
  <si>
    <t>pension grant not stopped</t>
  </si>
  <si>
    <t>collab pressures</t>
  </si>
  <si>
    <t>safeguard hub + possible estab duplication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</si>
</sst>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\(#,##0\);&quot;-&quot;"/>
    <numFmt numFmtId="165" formatCode="#,##0.00000000000"/>
    <numFmt numFmtId="166" formatCode="#,##0.0000;[Red]\(#,##0.0000\);&quot;-&quot;"/>
    <numFmt numFmtId="167" formatCode="#,##0.000;[Red]\(#,##0.000\);&quot;-&quot;"/>
    <numFmt numFmtId="168" formatCode="#,##0.0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1" fillId="0" borderId="0" xfId="2" applyAlignment="1">
      <alignment horizontal="center"/>
    </xf>
    <xf numFmtId="0" fontId="1" fillId="0" borderId="1" xfId="2" applyBorder="1" applyAlignment="1">
      <alignment horizontal="center"/>
    </xf>
    <xf numFmtId="0" fontId="2" fillId="0" borderId="0" xfId="2" applyFont="1" applyAlignment="1">
      <alignment horizontal="center"/>
    </xf>
    <xf numFmtId="0" fontId="2" fillId="0" borderId="2" xfId="2" applyFont="1" applyBorder="1" applyAlignment="1">
      <alignment horizontal="center"/>
    </xf>
    <xf numFmtId="3" fontId="2" fillId="0" borderId="0" xfId="2" applyNumberFormat="1" applyFont="1" applyAlignment="1">
      <alignment horizontal="center"/>
    </xf>
    <xf numFmtId="0" fontId="2" fillId="0" borderId="3" xfId="2" applyFont="1" applyBorder="1" applyAlignment="1">
      <alignment horizontal="center"/>
    </xf>
    <xf numFmtId="0" fontId="1" fillId="0" borderId="0" xfId="2"/>
    <xf numFmtId="0" fontId="1" fillId="0" borderId="1" xfId="2" applyBorder="1"/>
    <xf numFmtId="164" fontId="1" fillId="0" borderId="2" xfId="2" applyNumberFormat="1" applyBorder="1"/>
    <xf numFmtId="3" fontId="1" fillId="0" borderId="0" xfId="2" applyNumberFormat="1"/>
    <xf numFmtId="3" fontId="1" fillId="0" borderId="0" xfId="2" applyNumberFormat="1" applyAlignment="1">
      <alignment horizontal="center"/>
    </xf>
    <xf numFmtId="164" fontId="1" fillId="0" borderId="0" xfId="2" applyNumberFormat="1"/>
    <xf numFmtId="0" fontId="2" fillId="0" borderId="0" xfId="2" applyFont="1"/>
    <xf numFmtId="3" fontId="1" fillId="0" borderId="2" xfId="2" applyNumberFormat="1" applyBorder="1"/>
    <xf numFmtId="10" fontId="1" fillId="0" borderId="3" xfId="1" applyNumberFormat="1" applyFont="1" applyFill="1" applyBorder="1"/>
    <xf numFmtId="10" fontId="1" fillId="0" borderId="0" xfId="1" applyNumberFormat="1" applyFont="1" applyFill="1" applyBorder="1"/>
    <xf numFmtId="10" fontId="1" fillId="0" borderId="0" xfId="1" applyNumberFormat="1" applyFont="1" applyBorder="1"/>
    <xf numFmtId="3" fontId="1" fillId="0" borderId="1" xfId="2" applyNumberFormat="1" applyBorder="1"/>
    <xf numFmtId="9" fontId="1" fillId="0" borderId="0" xfId="1" applyFont="1" applyBorder="1" applyAlignment="1">
      <alignment horizontal="center"/>
    </xf>
    <xf numFmtId="0" fontId="1" fillId="0" borderId="0" xfId="2" applyAlignment="1">
      <alignment horizontal="left" indent="2"/>
    </xf>
    <xf numFmtId="4" fontId="1" fillId="0" borderId="2" xfId="2" applyNumberFormat="1" applyBorder="1"/>
    <xf numFmtId="165" fontId="1" fillId="0" borderId="0" xfId="2" applyNumberFormat="1"/>
    <xf numFmtId="166" fontId="1" fillId="0" borderId="1" xfId="2" applyNumberFormat="1" applyBorder="1"/>
    <xf numFmtId="166" fontId="1" fillId="0" borderId="0" xfId="2" applyNumberFormat="1"/>
    <xf numFmtId="164" fontId="2" fillId="0" borderId="2" xfId="2" applyNumberFormat="1" applyFont="1" applyBorder="1"/>
    <xf numFmtId="167" fontId="2" fillId="0" borderId="0" xfId="2" applyNumberFormat="1" applyFont="1"/>
    <xf numFmtId="3" fontId="2" fillId="0" borderId="0" xfId="2" applyNumberFormat="1" applyFont="1"/>
    <xf numFmtId="164" fontId="2" fillId="0" borderId="0" xfId="2" applyNumberFormat="1" applyFont="1"/>
    <xf numFmtId="167" fontId="2" fillId="0" borderId="2" xfId="2" applyNumberFormat="1" applyFont="1" applyBorder="1"/>
    <xf numFmtId="167" fontId="1" fillId="0" borderId="0" xfId="2" applyNumberFormat="1"/>
    <xf numFmtId="3" fontId="2" fillId="0" borderId="2" xfId="2" applyNumberFormat="1" applyFont="1" applyBorder="1"/>
    <xf numFmtId="167" fontId="4" fillId="0" borderId="2" xfId="2" applyNumberFormat="1" applyFont="1" applyBorder="1"/>
    <xf numFmtId="167" fontId="4" fillId="0" borderId="0" xfId="2" applyNumberFormat="1" applyFont="1"/>
    <xf numFmtId="167" fontId="1" fillId="0" borderId="2" xfId="2" applyNumberFormat="1" applyBorder="1"/>
    <xf numFmtId="0" fontId="1" fillId="0" borderId="0" xfId="2" applyAlignment="1">
      <alignment horizontal="right"/>
    </xf>
    <xf numFmtId="164" fontId="4" fillId="0" borderId="0" xfId="2" applyNumberFormat="1" applyFont="1"/>
    <xf numFmtId="164" fontId="2" fillId="0" borderId="3" xfId="2" applyNumberFormat="1" applyFont="1" applyBorder="1"/>
    <xf numFmtId="168" fontId="1" fillId="0" borderId="0" xfId="2" applyNumberFormat="1"/>
    <xf numFmtId="0" fontId="1" fillId="0" borderId="0" xfId="2" applyAlignment="1">
      <alignment wrapText="1"/>
    </xf>
    <xf numFmtId="164" fontId="1" fillId="0" borderId="2" xfId="2" applyNumberFormat="1" applyFill="1" applyBorder="1"/>
  </cellXfs>
  <cellStyles count="3">
    <cellStyle name="Normal" xfId="0" builtinId="0"/>
    <cellStyle name="Normal_2011 MTP - 2-4-09" xfId="2" xr:uid="{714C9C96-1E37-49C2-A54A-A8B030297C17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Copy%20of%202021-22%20MTFP%2022-23%20November%20iteration%2018.11.21%20NS%20values%20version%20v1.1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% in-year"/>
      <sheetName val="Mapped 2020-21 Budget"/>
      <sheetName val="year on year rec (2)"/>
      <sheetName val="App 1 MTP Format"/>
      <sheetName val="MTFP Assumptions"/>
      <sheetName val="year on year rec"/>
      <sheetName val="Base Difference"/>
      <sheetName val="Appendix 1b"/>
      <sheetName val="Borrowing"/>
      <sheetName val="Council Tax"/>
      <sheetName val="DPP Format"/>
      <sheetName val="Inflation Rates"/>
      <sheetName val="Establishment"/>
      <sheetName val="App 2 Establishment"/>
      <sheetName val="App 3 Developments"/>
      <sheetName val="Developments"/>
      <sheetName val="Inflation Assumptions"/>
      <sheetName val="Pay Award Apportionment"/>
      <sheetName val="App 4a Budgetary Savings"/>
      <sheetName val="App 4b Efficiency Schemes"/>
      <sheetName val="Data 15-16"/>
      <sheetName val="Comparator"/>
      <sheetName val="PEEL Breakdown"/>
      <sheetName val="Appendix 1c - OPCC"/>
      <sheetName val="Savings Schemes"/>
      <sheetName val="2016-17 MB"/>
      <sheetName val="Sheet4"/>
      <sheetName val="2017-18 MB"/>
      <sheetName val="App 5 Reserves"/>
      <sheetName val="App 6a Capital Programme"/>
      <sheetName val="App 6b Force Projects - Rev"/>
      <sheetName val="Incremental growth"/>
      <sheetName val="Vacancy Calc"/>
      <sheetName val="Establishment calcs"/>
      <sheetName val="Estimate"/>
      <sheetName val="Pivot"/>
      <sheetName val="2016-17 Pivot Data"/>
      <sheetName val="Checklist"/>
    </sheetNames>
    <sheetDataSet>
      <sheetData sheetId="0"/>
      <sheetData sheetId="1">
        <row r="360">
          <cell r="V360">
            <v>153764574</v>
          </cell>
          <cell r="AC360">
            <v>158119077</v>
          </cell>
          <cell r="AJ360">
            <v>163993106</v>
          </cell>
          <cell r="AQ360">
            <v>171810935</v>
          </cell>
          <cell r="AX360">
            <v>179867761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0FC1A-D0BB-4C4F-B0B2-7F6E009DBCEA}">
  <sheetPr>
    <tabColor theme="8" tint="0.39997558519241921"/>
    <pageSetUpPr fitToPage="1"/>
  </sheetPr>
  <dimension ref="A4:AF478"/>
  <sheetViews>
    <sheetView showGridLines="0" tabSelected="1" zoomScale="120" zoomScaleNormal="120" workbookViewId="0">
      <pane xSplit="3" ySplit="9" topLeftCell="D10" activePane="bottomRight" state="frozen"/>
      <selection activeCell="B5" sqref="B5"/>
      <selection pane="topRight" activeCell="B5" sqref="B5"/>
      <selection pane="bottomLeft" activeCell="B5" sqref="B5"/>
      <selection pane="bottomRight"/>
    </sheetView>
  </sheetViews>
  <sheetFormatPr defaultColWidth="9.109375" defaultRowHeight="13.2" x14ac:dyDescent="0.25"/>
  <cols>
    <col min="1" max="1" width="3.6640625" style="1" customWidth="1"/>
    <col min="2" max="2" width="80.77734375" style="7" bestFit="1" customWidth="1"/>
    <col min="3" max="3" width="3.33203125" style="7" customWidth="1"/>
    <col min="4" max="4" width="12.33203125" style="7" customWidth="1"/>
    <col min="5" max="5" width="3.33203125" style="7" customWidth="1"/>
    <col min="6" max="6" width="12.33203125" style="7" customWidth="1"/>
    <col min="7" max="7" width="2.5546875" style="7" customWidth="1"/>
    <col min="8" max="8" width="12.33203125" style="7" customWidth="1"/>
    <col min="9" max="9" width="3.33203125" style="7" customWidth="1"/>
    <col min="10" max="10" width="12.33203125" style="7" customWidth="1"/>
    <col min="11" max="11" width="3.33203125" style="7" customWidth="1"/>
    <col min="12" max="12" width="11" style="7" customWidth="1"/>
    <col min="13" max="13" width="3.33203125" style="7" customWidth="1"/>
    <col min="14" max="14" width="12.33203125" style="7" customWidth="1"/>
    <col min="15" max="15" width="3.33203125" style="7" customWidth="1"/>
    <col min="16" max="16" width="8.21875" style="1" hidden="1" customWidth="1"/>
    <col min="17" max="17" width="11.109375" style="7" hidden="1" customWidth="1"/>
    <col min="18" max="27" width="9.109375" style="7" hidden="1" customWidth="1"/>
    <col min="28" max="28" width="10.6640625" style="7" hidden="1" customWidth="1"/>
    <col min="29" max="29" width="9.109375" style="7" hidden="1" customWidth="1"/>
    <col min="30" max="31" width="9.109375" style="7"/>
    <col min="32" max="32" width="16.77734375" style="7" bestFit="1" customWidth="1"/>
    <col min="33" max="16384" width="9.109375" style="7"/>
  </cols>
  <sheetData>
    <row r="4" spans="1:28" s="1" customFormat="1" x14ac:dyDescent="0.25">
      <c r="D4" s="1" t="s">
        <v>0</v>
      </c>
      <c r="F4" s="1" t="s">
        <v>1</v>
      </c>
      <c r="H4" s="1" t="s">
        <v>2</v>
      </c>
      <c r="J4" s="1" t="s">
        <v>3</v>
      </c>
      <c r="L4" s="1" t="s">
        <v>4</v>
      </c>
      <c r="N4" s="1" t="s">
        <v>5</v>
      </c>
    </row>
    <row r="5" spans="1:28" s="1" customFormat="1" ht="6.75" customHeight="1" x14ac:dyDescent="0.25">
      <c r="D5" s="2"/>
      <c r="F5" s="2"/>
      <c r="H5" s="2"/>
      <c r="J5" s="2"/>
      <c r="L5" s="2"/>
      <c r="N5" s="2"/>
    </row>
    <row r="6" spans="1:28" s="1" customFormat="1" x14ac:dyDescent="0.25">
      <c r="B6" s="3"/>
      <c r="C6" s="3"/>
      <c r="D6" s="4" t="s">
        <v>6</v>
      </c>
      <c r="E6" s="3"/>
      <c r="F6" s="4" t="s">
        <v>7</v>
      </c>
      <c r="G6" s="3"/>
      <c r="H6" s="4" t="s">
        <v>8</v>
      </c>
      <c r="I6" s="3"/>
      <c r="J6" s="4" t="s">
        <v>9</v>
      </c>
      <c r="K6" s="3"/>
      <c r="L6" s="4" t="s">
        <v>10</v>
      </c>
      <c r="M6" s="3"/>
      <c r="N6" s="4" t="s">
        <v>11</v>
      </c>
      <c r="O6" s="3"/>
      <c r="P6" s="3"/>
    </row>
    <row r="7" spans="1:28" s="1" customFormat="1" x14ac:dyDescent="0.25">
      <c r="B7" s="3"/>
      <c r="C7" s="3"/>
      <c r="D7" s="4" t="s">
        <v>12</v>
      </c>
      <c r="E7" s="4"/>
      <c r="F7" s="4" t="s">
        <v>13</v>
      </c>
      <c r="G7" s="3"/>
      <c r="H7" s="4" t="s">
        <v>13</v>
      </c>
      <c r="I7" s="3"/>
      <c r="J7" s="4" t="s">
        <v>13</v>
      </c>
      <c r="K7" s="3"/>
      <c r="L7" s="4" t="s">
        <v>13</v>
      </c>
      <c r="M7" s="3"/>
      <c r="N7" s="4" t="s">
        <v>13</v>
      </c>
      <c r="O7" s="3"/>
      <c r="P7" s="5" t="s">
        <v>14</v>
      </c>
    </row>
    <row r="8" spans="1:28" s="1" customFormat="1" x14ac:dyDescent="0.25">
      <c r="B8" s="3"/>
      <c r="C8" s="3"/>
      <c r="D8" s="6" t="s">
        <v>15</v>
      </c>
      <c r="E8" s="3"/>
      <c r="F8" s="6" t="s">
        <v>15</v>
      </c>
      <c r="G8" s="3"/>
      <c r="H8" s="6" t="s">
        <v>15</v>
      </c>
      <c r="I8" s="3"/>
      <c r="J8" s="6" t="s">
        <v>15</v>
      </c>
      <c r="K8" s="3"/>
      <c r="L8" s="6" t="s">
        <v>15</v>
      </c>
      <c r="M8" s="3"/>
      <c r="N8" s="6" t="s">
        <v>15</v>
      </c>
      <c r="O8" s="3"/>
      <c r="P8" s="3"/>
    </row>
    <row r="9" spans="1:28" x14ac:dyDescent="0.25">
      <c r="D9" s="8"/>
      <c r="F9" s="8"/>
      <c r="H9" s="8"/>
      <c r="J9" s="8"/>
      <c r="L9" s="8"/>
      <c r="N9" s="8"/>
    </row>
    <row r="10" spans="1:28" x14ac:dyDescent="0.25">
      <c r="A10" s="1">
        <v>1</v>
      </c>
      <c r="B10" s="7" t="s">
        <v>16</v>
      </c>
      <c r="D10" s="40"/>
      <c r="E10" s="9"/>
      <c r="F10" s="9">
        <v>6282</v>
      </c>
      <c r="G10" s="9"/>
      <c r="H10" s="9">
        <v>3156.17</v>
      </c>
      <c r="I10" s="9"/>
      <c r="J10" s="9">
        <v>3264.2510000000002</v>
      </c>
      <c r="K10" s="9"/>
      <c r="L10" s="9">
        <v>3359.4430000000002</v>
      </c>
      <c r="M10" s="9"/>
      <c r="N10" s="9">
        <v>3553.0907499999994</v>
      </c>
      <c r="O10" s="10"/>
      <c r="P10" s="11">
        <v>1</v>
      </c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 spans="1:28" x14ac:dyDescent="0.25">
      <c r="A11" s="1">
        <v>2</v>
      </c>
      <c r="B11" s="7" t="s">
        <v>17</v>
      </c>
      <c r="D11" s="40"/>
      <c r="E11" s="9"/>
      <c r="F11" s="9">
        <v>897.76099999999997</v>
      </c>
      <c r="G11" s="9"/>
      <c r="H11" s="9">
        <v>849.06100000000004</v>
      </c>
      <c r="I11" s="9"/>
      <c r="J11" s="9">
        <v>906.77599999999995</v>
      </c>
      <c r="K11" s="9"/>
      <c r="L11" s="9">
        <v>964.274</v>
      </c>
      <c r="M11" s="9"/>
      <c r="N11" s="9">
        <v>1025.4349999999999</v>
      </c>
      <c r="O11" s="10"/>
      <c r="P11" s="11">
        <v>2</v>
      </c>
    </row>
    <row r="12" spans="1:28" x14ac:dyDescent="0.25">
      <c r="A12" s="1">
        <v>3</v>
      </c>
      <c r="B12" s="7" t="s">
        <v>18</v>
      </c>
      <c r="D12" s="40"/>
      <c r="E12" s="9"/>
      <c r="F12" s="9">
        <v>0</v>
      </c>
      <c r="G12" s="9"/>
      <c r="H12" s="9">
        <v>0</v>
      </c>
      <c r="I12" s="9"/>
      <c r="J12" s="9">
        <v>0</v>
      </c>
      <c r="K12" s="9"/>
      <c r="L12" s="9">
        <v>0</v>
      </c>
      <c r="M12" s="9"/>
      <c r="N12" s="9">
        <v>0</v>
      </c>
      <c r="O12" s="10"/>
      <c r="P12" s="11">
        <v>8</v>
      </c>
    </row>
    <row r="13" spans="1:28" x14ac:dyDescent="0.25">
      <c r="A13" s="1">
        <v>4</v>
      </c>
      <c r="B13" s="7" t="s">
        <v>19</v>
      </c>
      <c r="D13" s="40"/>
      <c r="E13" s="9"/>
      <c r="F13" s="9">
        <v>3429.9169999999999</v>
      </c>
      <c r="G13" s="9"/>
      <c r="H13" s="9">
        <v>1207.7739999999999</v>
      </c>
      <c r="I13" s="9"/>
      <c r="J13" s="9">
        <v>2860.558</v>
      </c>
      <c r="K13" s="9"/>
      <c r="L13" s="9">
        <v>3723.06</v>
      </c>
      <c r="M13" s="9"/>
      <c r="N13" s="9">
        <v>2930.44</v>
      </c>
      <c r="O13" s="10"/>
      <c r="P13" s="11">
        <v>3</v>
      </c>
    </row>
    <row r="14" spans="1:28" x14ac:dyDescent="0.25">
      <c r="A14" s="1">
        <v>5</v>
      </c>
      <c r="B14" s="7" t="s">
        <v>20</v>
      </c>
      <c r="D14" s="40"/>
      <c r="E14" s="9"/>
      <c r="F14" s="9">
        <v>-194.3</v>
      </c>
      <c r="G14" s="9"/>
      <c r="H14" s="9">
        <v>-60</v>
      </c>
      <c r="I14" s="9"/>
      <c r="J14" s="9">
        <v>-60</v>
      </c>
      <c r="K14" s="9"/>
      <c r="L14" s="9">
        <v>0</v>
      </c>
      <c r="M14" s="9"/>
      <c r="N14" s="9">
        <v>0</v>
      </c>
      <c r="O14" s="10"/>
      <c r="P14" s="11">
        <v>7</v>
      </c>
      <c r="R14" s="12"/>
    </row>
    <row r="15" spans="1:28" x14ac:dyDescent="0.25">
      <c r="A15" s="1">
        <v>6</v>
      </c>
      <c r="B15" s="7" t="s">
        <v>21</v>
      </c>
      <c r="D15" s="40"/>
      <c r="E15" s="9"/>
      <c r="F15" s="9">
        <v>148.41800000000001</v>
      </c>
      <c r="G15" s="9"/>
      <c r="H15" s="9">
        <v>871.024</v>
      </c>
      <c r="I15" s="9"/>
      <c r="J15" s="9">
        <v>772.94500000000005</v>
      </c>
      <c r="K15" s="9"/>
      <c r="L15" s="9">
        <v>10.048999999999999</v>
      </c>
      <c r="M15" s="9"/>
      <c r="N15" s="9">
        <v>77.578000000000003</v>
      </c>
      <c r="O15" s="10"/>
      <c r="P15" s="11">
        <v>9</v>
      </c>
      <c r="R15" s="12"/>
    </row>
    <row r="16" spans="1:28" x14ac:dyDescent="0.25">
      <c r="D16" s="40"/>
      <c r="E16" s="9"/>
      <c r="F16" s="9"/>
      <c r="G16" s="9"/>
      <c r="H16" s="9"/>
      <c r="I16" s="9"/>
      <c r="J16" s="9"/>
      <c r="K16" s="9"/>
      <c r="L16" s="9"/>
      <c r="M16" s="9"/>
      <c r="N16" s="9"/>
      <c r="O16" s="10"/>
      <c r="P16" s="11"/>
    </row>
    <row r="17" spans="1:29" x14ac:dyDescent="0.25">
      <c r="A17" s="1">
        <v>7</v>
      </c>
      <c r="B17" s="7" t="s">
        <v>22</v>
      </c>
      <c r="D17" s="40"/>
      <c r="E17" s="9"/>
      <c r="F17" s="9">
        <v>10563.796</v>
      </c>
      <c r="G17" s="9"/>
      <c r="H17" s="9">
        <v>6024.0290000000005</v>
      </c>
      <c r="I17" s="9"/>
      <c r="J17" s="9">
        <v>7744.53</v>
      </c>
      <c r="K17" s="9"/>
      <c r="L17" s="9">
        <v>8056.826</v>
      </c>
      <c r="M17" s="9"/>
      <c r="N17" s="9">
        <v>7586.5437499999998</v>
      </c>
      <c r="O17" s="10"/>
      <c r="P17" s="11"/>
      <c r="AC17" s="10"/>
    </row>
    <row r="18" spans="1:29" x14ac:dyDescent="0.25">
      <c r="D18" s="40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  <c r="P18" s="11"/>
      <c r="S18" s="7" t="s">
        <v>23</v>
      </c>
    </row>
    <row r="19" spans="1:29" x14ac:dyDescent="0.25">
      <c r="A19" s="1">
        <v>8</v>
      </c>
      <c r="B19" s="7" t="s">
        <v>24</v>
      </c>
      <c r="D19" s="40"/>
      <c r="E19" s="9"/>
      <c r="F19" s="9">
        <v>10563.796</v>
      </c>
      <c r="G19" s="9"/>
      <c r="H19" s="9">
        <v>6024.0290000000005</v>
      </c>
      <c r="I19" s="9"/>
      <c r="J19" s="9">
        <v>7744.53</v>
      </c>
      <c r="K19" s="9"/>
      <c r="L19" s="9">
        <v>8056.826</v>
      </c>
      <c r="M19" s="9"/>
      <c r="N19" s="9">
        <v>7586.5437499999998</v>
      </c>
      <c r="O19" s="10"/>
      <c r="P19" s="5"/>
      <c r="S19" s="7" t="s">
        <v>25</v>
      </c>
    </row>
    <row r="20" spans="1:29" x14ac:dyDescent="0.25">
      <c r="B20" s="13"/>
      <c r="D20" s="40"/>
      <c r="E20" s="9"/>
      <c r="F20" s="9"/>
      <c r="G20" s="9"/>
      <c r="H20" s="9"/>
      <c r="I20" s="9"/>
      <c r="J20" s="9"/>
      <c r="K20" s="9"/>
      <c r="L20" s="9"/>
      <c r="M20" s="9"/>
      <c r="N20" s="9"/>
      <c r="O20" s="10"/>
      <c r="P20" s="11"/>
      <c r="S20" s="7" t="s">
        <v>26</v>
      </c>
    </row>
    <row r="21" spans="1:29" x14ac:dyDescent="0.25">
      <c r="A21" s="1">
        <f>+A19+1</f>
        <v>9</v>
      </c>
      <c r="B21" s="7" t="s">
        <v>27</v>
      </c>
      <c r="D21" s="40"/>
      <c r="E21" s="9"/>
      <c r="F21" s="9">
        <v>147555</v>
      </c>
      <c r="G21" s="9"/>
      <c r="H21" s="9">
        <v>158118.796</v>
      </c>
      <c r="I21" s="9"/>
      <c r="J21" s="9">
        <v>164142.82500000001</v>
      </c>
      <c r="K21" s="9"/>
      <c r="L21" s="9">
        <v>171887.35500000001</v>
      </c>
      <c r="M21" s="9"/>
      <c r="N21" s="9">
        <v>179944.18100000001</v>
      </c>
      <c r="O21" s="10"/>
      <c r="P21" s="11"/>
      <c r="R21" s="12"/>
      <c r="S21" s="7" t="s">
        <v>28</v>
      </c>
    </row>
    <row r="22" spans="1:29" x14ac:dyDescent="0.25"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/>
      <c r="P22" s="11"/>
      <c r="S22" s="7" t="s">
        <v>29</v>
      </c>
    </row>
    <row r="23" spans="1:29" x14ac:dyDescent="0.25">
      <c r="A23" s="1">
        <f>+A21+1</f>
        <v>10</v>
      </c>
      <c r="B23" s="7" t="s">
        <v>30</v>
      </c>
      <c r="D23" s="9">
        <v>147555</v>
      </c>
      <c r="E23" s="9"/>
      <c r="F23" s="9">
        <v>158118.796</v>
      </c>
      <c r="G23" s="9"/>
      <c r="H23" s="9">
        <v>164142.82500000001</v>
      </c>
      <c r="I23" s="9"/>
      <c r="J23" s="9">
        <v>171887.35500000001</v>
      </c>
      <c r="K23" s="9"/>
      <c r="L23" s="9">
        <v>179944.18100000001</v>
      </c>
      <c r="M23" s="9"/>
      <c r="N23" s="9">
        <v>187530.72475000002</v>
      </c>
      <c r="O23" s="10"/>
      <c r="P23" s="11"/>
      <c r="S23" s="7" t="s">
        <v>31</v>
      </c>
    </row>
    <row r="24" spans="1:29" x14ac:dyDescent="0.25">
      <c r="D24" s="14"/>
      <c r="E24" s="10"/>
      <c r="F24" s="14"/>
      <c r="G24" s="10"/>
      <c r="H24" s="14"/>
      <c r="I24" s="10"/>
      <c r="J24" s="14"/>
      <c r="K24" s="10"/>
      <c r="L24" s="14"/>
      <c r="M24" s="10"/>
      <c r="N24" s="14"/>
      <c r="O24" s="10"/>
      <c r="P24" s="11"/>
      <c r="Q24" s="12"/>
      <c r="S24" s="7" t="s">
        <v>32</v>
      </c>
      <c r="V24" s="12"/>
    </row>
    <row r="25" spans="1:29" x14ac:dyDescent="0.25">
      <c r="A25" s="1">
        <f>+A23+1</f>
        <v>11</v>
      </c>
      <c r="B25" s="7" t="s">
        <v>33</v>
      </c>
      <c r="D25" s="15">
        <v>8.7290779172585736E-2</v>
      </c>
      <c r="E25" s="10"/>
      <c r="F25" s="15">
        <v>7.1592260513029055E-2</v>
      </c>
      <c r="G25" s="10"/>
      <c r="H25" s="15">
        <v>3.8098120858446265E-2</v>
      </c>
      <c r="I25" s="10"/>
      <c r="J25" s="15">
        <v>4.7181654147843491E-2</v>
      </c>
      <c r="K25" s="16"/>
      <c r="L25" s="15">
        <v>4.6872709164673579E-2</v>
      </c>
      <c r="M25" s="16"/>
      <c r="N25" s="15">
        <v>4.2160539495300554E-2</v>
      </c>
      <c r="O25" s="10"/>
      <c r="P25" s="11"/>
      <c r="S25" s="17" t="s">
        <v>34</v>
      </c>
    </row>
    <row r="26" spans="1:29" x14ac:dyDescent="0.25">
      <c r="D26" s="18"/>
      <c r="E26" s="10"/>
      <c r="F26" s="18"/>
      <c r="G26" s="10"/>
      <c r="H26" s="18"/>
      <c r="I26" s="10"/>
      <c r="J26" s="18"/>
      <c r="K26" s="10"/>
      <c r="L26" s="18"/>
      <c r="M26" s="10"/>
      <c r="N26" s="18"/>
      <c r="O26" s="10"/>
      <c r="P26" s="11"/>
      <c r="S26" s="12" t="s">
        <v>35</v>
      </c>
    </row>
    <row r="27" spans="1:29" x14ac:dyDescent="0.25">
      <c r="A27" s="1">
        <f>+A25+1</f>
        <v>12</v>
      </c>
      <c r="B27" s="7" t="s">
        <v>36</v>
      </c>
      <c r="D27" s="14"/>
      <c r="E27" s="10"/>
      <c r="F27" s="14"/>
      <c r="G27" s="10"/>
      <c r="H27" s="14"/>
      <c r="I27" s="10"/>
      <c r="J27" s="14"/>
      <c r="K27" s="10"/>
      <c r="L27" s="14"/>
      <c r="M27" s="10"/>
      <c r="N27" s="14"/>
      <c r="O27" s="10"/>
      <c r="P27" s="11"/>
      <c r="S27" s="7" t="s">
        <v>37</v>
      </c>
    </row>
    <row r="28" spans="1:29" x14ac:dyDescent="0.25">
      <c r="D28" s="14"/>
      <c r="E28" s="10"/>
      <c r="F28" s="14"/>
      <c r="G28" s="10"/>
      <c r="H28" s="14"/>
      <c r="I28" s="10"/>
      <c r="J28" s="14"/>
      <c r="K28" s="10"/>
      <c r="L28" s="14"/>
      <c r="M28" s="10"/>
      <c r="N28" s="14"/>
      <c r="O28" s="10"/>
      <c r="P28" s="19"/>
      <c r="S28" s="7" t="s">
        <v>38</v>
      </c>
    </row>
    <row r="29" spans="1:29" x14ac:dyDescent="0.25">
      <c r="A29" s="1">
        <v>13</v>
      </c>
      <c r="B29" s="20" t="s">
        <v>39</v>
      </c>
      <c r="D29" s="14"/>
      <c r="F29" s="14"/>
      <c r="G29" s="10"/>
      <c r="H29" s="21"/>
      <c r="I29" s="10"/>
      <c r="J29" s="21"/>
      <c r="K29" s="10"/>
      <c r="L29" s="21"/>
      <c r="M29" s="10"/>
      <c r="N29" s="21"/>
      <c r="O29" s="10"/>
      <c r="P29" s="11"/>
      <c r="S29" s="7" t="s">
        <v>40</v>
      </c>
    </row>
    <row r="30" spans="1:29" x14ac:dyDescent="0.25">
      <c r="A30" s="1">
        <v>14</v>
      </c>
      <c r="B30" s="20" t="s">
        <v>41</v>
      </c>
      <c r="D30" s="9">
        <v>-51538.535000000003</v>
      </c>
      <c r="E30" s="9"/>
      <c r="F30" s="9">
        <v>-54482.052000000003</v>
      </c>
      <c r="G30" s="9"/>
      <c r="H30" s="9">
        <v>-55482.052000000003</v>
      </c>
      <c r="I30" s="9"/>
      <c r="J30" s="9">
        <v>-56982.052000000003</v>
      </c>
      <c r="K30" s="9"/>
      <c r="L30" s="9">
        <v>-54982.052000000003</v>
      </c>
      <c r="M30" s="9"/>
      <c r="N30" s="9">
        <v>-52982.052000000003</v>
      </c>
      <c r="O30" s="10"/>
      <c r="P30" s="11">
        <v>20</v>
      </c>
      <c r="R30" s="10"/>
      <c r="S30" s="7" t="s">
        <v>42</v>
      </c>
      <c r="T30" s="10"/>
      <c r="V30" s="10"/>
      <c r="X30" s="10"/>
      <c r="Z30" s="10"/>
      <c r="AB30" s="10"/>
    </row>
    <row r="31" spans="1:29" x14ac:dyDescent="0.25">
      <c r="A31" s="1">
        <v>15</v>
      </c>
      <c r="B31" s="20" t="s">
        <v>43</v>
      </c>
      <c r="D31" s="9">
        <v>-21591.35</v>
      </c>
      <c r="E31" s="9"/>
      <c r="F31" s="9">
        <v>-21591.35</v>
      </c>
      <c r="G31" s="9"/>
      <c r="H31" s="9">
        <v>-21591.35</v>
      </c>
      <c r="I31" s="9"/>
      <c r="J31" s="9">
        <v>-21591.35</v>
      </c>
      <c r="K31" s="9"/>
      <c r="L31" s="9">
        <v>-21591.35</v>
      </c>
      <c r="M31" s="9"/>
      <c r="N31" s="9">
        <v>-21591.35</v>
      </c>
      <c r="O31" s="10"/>
      <c r="P31" s="11">
        <v>21</v>
      </c>
      <c r="R31" s="10"/>
      <c r="T31" s="10"/>
      <c r="V31" s="10"/>
      <c r="X31" s="10"/>
      <c r="Z31" s="10"/>
      <c r="AB31" s="10"/>
    </row>
    <row r="32" spans="1:29" x14ac:dyDescent="0.25">
      <c r="A32" s="1">
        <v>16</v>
      </c>
      <c r="B32" s="20" t="s">
        <v>44</v>
      </c>
      <c r="D32" s="9">
        <v>-10265.793</v>
      </c>
      <c r="E32" s="9"/>
      <c r="F32" s="9">
        <v>-10265.793</v>
      </c>
      <c r="G32" s="9"/>
      <c r="H32" s="9">
        <v>-10265.793</v>
      </c>
      <c r="I32" s="9"/>
      <c r="J32" s="9">
        <v>-10265.793</v>
      </c>
      <c r="K32" s="9"/>
      <c r="L32" s="9">
        <v>-10265.793</v>
      </c>
      <c r="M32" s="9"/>
      <c r="N32" s="9">
        <v>-10265.793</v>
      </c>
      <c r="O32" s="10"/>
      <c r="P32" s="11">
        <v>22</v>
      </c>
      <c r="R32" s="10"/>
      <c r="S32" s="7" t="s">
        <v>45</v>
      </c>
      <c r="T32" s="10"/>
      <c r="V32" s="10"/>
      <c r="X32" s="10"/>
      <c r="Z32" s="10"/>
      <c r="AB32" s="10"/>
    </row>
    <row r="33" spans="1:32" x14ac:dyDescent="0.25">
      <c r="B33" s="20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0"/>
      <c r="P33" s="11"/>
      <c r="R33" s="10"/>
      <c r="T33" s="10"/>
      <c r="V33" s="10"/>
      <c r="X33" s="10"/>
      <c r="Z33" s="10"/>
      <c r="AB33" s="10"/>
    </row>
    <row r="34" spans="1:32" x14ac:dyDescent="0.25">
      <c r="A34" s="1">
        <v>17</v>
      </c>
      <c r="B34" s="20" t="s">
        <v>46</v>
      </c>
      <c r="D34" s="9">
        <v>-83395.678000000014</v>
      </c>
      <c r="E34" s="9"/>
      <c r="F34" s="9">
        <v>-86339.195000000007</v>
      </c>
      <c r="G34" s="9"/>
      <c r="H34" s="9">
        <v>-87339.195000000007</v>
      </c>
      <c r="I34" s="9"/>
      <c r="J34" s="9">
        <v>-88839.195000000007</v>
      </c>
      <c r="K34" s="9"/>
      <c r="L34" s="9">
        <v>-86839.195000000007</v>
      </c>
      <c r="M34" s="9"/>
      <c r="N34" s="9">
        <v>-84839.195000000007</v>
      </c>
      <c r="O34" s="10"/>
      <c r="P34" s="11"/>
      <c r="R34" s="10"/>
      <c r="T34" s="10"/>
      <c r="V34" s="10"/>
      <c r="X34" s="10"/>
      <c r="Z34" s="10"/>
      <c r="AB34" s="10"/>
      <c r="AE34" s="10"/>
      <c r="AF34" s="22"/>
    </row>
    <row r="35" spans="1:32" x14ac:dyDescent="0.25">
      <c r="B35" s="20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0"/>
      <c r="P35" s="11"/>
      <c r="R35" s="10"/>
      <c r="T35" s="10"/>
      <c r="V35" s="10"/>
      <c r="X35" s="10"/>
      <c r="Z35" s="10"/>
      <c r="AB35" s="10"/>
    </row>
    <row r="36" spans="1:32" x14ac:dyDescent="0.25">
      <c r="A36" s="1">
        <v>18</v>
      </c>
      <c r="B36" s="20" t="s">
        <v>47</v>
      </c>
      <c r="D36" s="9">
        <v>-64159.178999999996</v>
      </c>
      <c r="E36" s="9"/>
      <c r="F36" s="9">
        <v>-68850.096999999994</v>
      </c>
      <c r="G36" s="9"/>
      <c r="H36" s="9">
        <v>-73883.982000000004</v>
      </c>
      <c r="I36" s="9"/>
      <c r="J36" s="9">
        <v>-79285.914000000004</v>
      </c>
      <c r="K36" s="9"/>
      <c r="L36" s="9">
        <v>-85082.804000000004</v>
      </c>
      <c r="M36" s="9"/>
      <c r="N36" s="9">
        <v>-91303.526777183506</v>
      </c>
      <c r="O36" s="10"/>
      <c r="P36" s="11">
        <v>6</v>
      </c>
      <c r="R36" s="10"/>
      <c r="T36" s="10"/>
      <c r="V36" s="10"/>
      <c r="X36" s="10"/>
      <c r="Z36" s="10"/>
      <c r="AB36" s="10"/>
    </row>
    <row r="37" spans="1:32" x14ac:dyDescent="0.25"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0"/>
      <c r="P37" s="11"/>
    </row>
    <row r="38" spans="1:32" x14ac:dyDescent="0.25">
      <c r="A38" s="1">
        <v>19</v>
      </c>
      <c r="B38" s="7" t="s">
        <v>48</v>
      </c>
      <c r="D38" s="9">
        <v>-147554.85700000002</v>
      </c>
      <c r="E38" s="9"/>
      <c r="F38" s="9">
        <v>-155189.29200000002</v>
      </c>
      <c r="G38" s="9"/>
      <c r="H38" s="9">
        <v>-161223.17700000003</v>
      </c>
      <c r="I38" s="9"/>
      <c r="J38" s="9">
        <v>-168125.109</v>
      </c>
      <c r="K38" s="9"/>
      <c r="L38" s="9">
        <v>-171921.99900000001</v>
      </c>
      <c r="M38" s="9"/>
      <c r="N38" s="9">
        <v>-176142.72177718353</v>
      </c>
      <c r="O38" s="10"/>
      <c r="P38" s="11"/>
    </row>
    <row r="39" spans="1:32" x14ac:dyDescent="0.25">
      <c r="D39" s="18"/>
      <c r="E39" s="10"/>
      <c r="F39" s="18"/>
      <c r="G39" s="10"/>
      <c r="H39" s="18"/>
      <c r="I39" s="10"/>
      <c r="J39" s="23"/>
      <c r="K39" s="24"/>
      <c r="L39" s="23"/>
      <c r="M39" s="24"/>
      <c r="N39" s="23"/>
      <c r="O39" s="10"/>
      <c r="P39" s="11"/>
    </row>
    <row r="40" spans="1:32" s="13" customFormat="1" x14ac:dyDescent="0.25">
      <c r="A40" s="3">
        <v>20</v>
      </c>
      <c r="B40" s="13" t="s">
        <v>49</v>
      </c>
      <c r="D40" s="25">
        <v>0.14299999998183921</v>
      </c>
      <c r="E40" s="26"/>
      <c r="F40" s="25">
        <v>2929.5039999999863</v>
      </c>
      <c r="G40" s="27"/>
      <c r="H40" s="25">
        <v>2919.6479999999865</v>
      </c>
      <c r="I40" s="28"/>
      <c r="J40" s="25">
        <v>3762.2460000000137</v>
      </c>
      <c r="K40" s="12"/>
      <c r="L40" s="25">
        <v>8022.1820000000007</v>
      </c>
      <c r="M40" s="12"/>
      <c r="N40" s="25">
        <v>11388.002972816495</v>
      </c>
      <c r="O40" s="10"/>
      <c r="P40" s="5"/>
      <c r="R40" s="27"/>
      <c r="T40" s="27"/>
      <c r="V40" s="27"/>
      <c r="X40" s="27"/>
      <c r="Z40" s="27"/>
      <c r="AB40" s="27"/>
    </row>
    <row r="41" spans="1:32" s="13" customFormat="1" x14ac:dyDescent="0.25">
      <c r="A41" s="3"/>
      <c r="D41" s="29"/>
      <c r="E41" s="26"/>
      <c r="F41" s="29"/>
      <c r="G41" s="26"/>
      <c r="H41" s="29"/>
      <c r="I41" s="26"/>
      <c r="J41" s="29"/>
      <c r="K41" s="30"/>
      <c r="L41" s="29"/>
      <c r="M41" s="10"/>
      <c r="N41" s="31"/>
      <c r="O41" s="10"/>
      <c r="P41" s="5"/>
      <c r="Q41" s="13" t="s">
        <v>50</v>
      </c>
      <c r="S41" s="13" t="s">
        <v>51</v>
      </c>
    </row>
    <row r="42" spans="1:32" x14ac:dyDescent="0.25">
      <c r="A42" s="3">
        <v>21</v>
      </c>
      <c r="B42" s="13" t="s">
        <v>52</v>
      </c>
      <c r="D42" s="32"/>
      <c r="E42" s="33"/>
      <c r="F42" s="34"/>
      <c r="G42" s="33"/>
      <c r="H42" s="34"/>
      <c r="I42" s="33"/>
      <c r="J42" s="34"/>
      <c r="K42" s="30"/>
      <c r="L42" s="29"/>
      <c r="M42" s="10"/>
      <c r="N42" s="14"/>
      <c r="O42" s="10"/>
      <c r="P42" s="7"/>
      <c r="V42" s="35" t="s">
        <v>53</v>
      </c>
    </row>
    <row r="43" spans="1:32" x14ac:dyDescent="0.25">
      <c r="A43" s="3"/>
      <c r="D43" s="32"/>
      <c r="E43" s="33"/>
      <c r="F43" s="34"/>
      <c r="G43" s="33"/>
      <c r="H43" s="34"/>
      <c r="I43" s="33"/>
      <c r="J43" s="34"/>
      <c r="K43" s="30"/>
      <c r="L43" s="34"/>
      <c r="M43" s="10"/>
      <c r="N43" s="14"/>
      <c r="O43" s="10"/>
      <c r="S43" s="7" t="s">
        <v>54</v>
      </c>
      <c r="V43" s="7">
        <v>1325</v>
      </c>
    </row>
    <row r="44" spans="1:32" x14ac:dyDescent="0.25">
      <c r="A44" s="1">
        <v>22</v>
      </c>
      <c r="B44" s="7" t="s">
        <v>55</v>
      </c>
      <c r="D44" s="25">
        <v>0</v>
      </c>
      <c r="E44" s="33"/>
      <c r="F44" s="25">
        <v>-1021</v>
      </c>
      <c r="G44" s="36"/>
      <c r="H44" s="25">
        <v>-2424</v>
      </c>
      <c r="I44" s="36"/>
      <c r="J44" s="25">
        <v>-3259</v>
      </c>
      <c r="K44" s="12"/>
      <c r="L44" s="25">
        <v>-3594</v>
      </c>
      <c r="M44" s="10"/>
      <c r="N44" s="25">
        <v>-4329</v>
      </c>
      <c r="O44" s="10"/>
      <c r="P44" s="11"/>
      <c r="S44" s="7" t="s">
        <v>56</v>
      </c>
      <c r="V44" s="7">
        <v>750</v>
      </c>
    </row>
    <row r="45" spans="1:32" x14ac:dyDescent="0.25">
      <c r="D45" s="29"/>
      <c r="E45" s="33"/>
      <c r="F45" s="25"/>
      <c r="G45" s="36"/>
      <c r="H45" s="25"/>
      <c r="I45" s="36"/>
      <c r="J45" s="25"/>
      <c r="K45" s="12"/>
      <c r="L45" s="25"/>
      <c r="M45" s="10"/>
      <c r="N45" s="25"/>
      <c r="O45" s="10"/>
      <c r="P45" s="11"/>
      <c r="S45" s="7" t="s">
        <v>57</v>
      </c>
      <c r="V45" s="7">
        <v>350</v>
      </c>
    </row>
    <row r="46" spans="1:32" x14ac:dyDescent="0.25">
      <c r="A46" s="3">
        <v>23</v>
      </c>
      <c r="B46" s="13" t="s">
        <v>58</v>
      </c>
      <c r="D46" s="25">
        <v>0</v>
      </c>
      <c r="E46" s="33"/>
      <c r="F46" s="25">
        <v>0</v>
      </c>
      <c r="G46" s="36"/>
      <c r="H46" s="25">
        <v>0</v>
      </c>
      <c r="I46" s="36"/>
      <c r="J46" s="25">
        <v>0</v>
      </c>
      <c r="K46" s="12"/>
      <c r="L46" s="25">
        <v>0</v>
      </c>
      <c r="M46" s="10"/>
      <c r="N46" s="25">
        <v>0</v>
      </c>
      <c r="O46" s="10"/>
      <c r="P46" s="11"/>
      <c r="S46" s="7" t="s">
        <v>59</v>
      </c>
      <c r="T46" s="13"/>
      <c r="U46" s="13"/>
      <c r="V46" s="7">
        <v>240</v>
      </c>
    </row>
    <row r="47" spans="1:32" x14ac:dyDescent="0.25">
      <c r="A47" s="3"/>
      <c r="B47" s="13"/>
      <c r="D47" s="32"/>
      <c r="E47" s="33"/>
      <c r="F47" s="34"/>
      <c r="G47" s="33"/>
      <c r="H47" s="34"/>
      <c r="I47" s="33"/>
      <c r="J47" s="34"/>
      <c r="K47" s="30"/>
      <c r="L47" s="34"/>
      <c r="M47" s="10"/>
      <c r="N47" s="14"/>
      <c r="O47" s="10"/>
      <c r="P47" s="5"/>
      <c r="S47" s="7" t="s">
        <v>60</v>
      </c>
      <c r="V47" s="7">
        <v>231</v>
      </c>
    </row>
    <row r="48" spans="1:32" s="13" customFormat="1" x14ac:dyDescent="0.25">
      <c r="A48" s="3">
        <v>24</v>
      </c>
      <c r="B48" s="13" t="s">
        <v>61</v>
      </c>
      <c r="D48" s="37">
        <v>0.14299999998183921</v>
      </c>
      <c r="E48" s="26"/>
      <c r="F48" s="37">
        <v>1908.5039999999863</v>
      </c>
      <c r="G48" s="28"/>
      <c r="H48" s="37">
        <v>495.6479999999865</v>
      </c>
      <c r="I48" s="28"/>
      <c r="J48" s="37">
        <v>503.24600000001374</v>
      </c>
      <c r="K48" s="12"/>
      <c r="L48" s="37">
        <v>4428.1820000000007</v>
      </c>
      <c r="M48" s="12"/>
      <c r="N48" s="37">
        <v>7059.0029728164955</v>
      </c>
      <c r="O48" s="10"/>
      <c r="P48" s="5"/>
      <c r="S48" s="7" t="s">
        <v>62</v>
      </c>
      <c r="V48" s="7">
        <v>202</v>
      </c>
    </row>
    <row r="49" spans="1:22" s="13" customFormat="1" x14ac:dyDescent="0.25">
      <c r="A49" s="3"/>
      <c r="D49" s="27"/>
      <c r="E49" s="27"/>
      <c r="F49" s="27"/>
      <c r="G49" s="27"/>
      <c r="H49" s="27"/>
      <c r="I49" s="27"/>
      <c r="J49" s="27"/>
      <c r="K49" s="10"/>
      <c r="L49" s="27"/>
      <c r="M49" s="10"/>
      <c r="N49" s="27"/>
      <c r="O49" s="10"/>
      <c r="P49" s="5"/>
      <c r="S49" s="7" t="s">
        <v>63</v>
      </c>
      <c r="T49" s="7"/>
      <c r="U49" s="7"/>
      <c r="V49" s="7">
        <v>200</v>
      </c>
    </row>
    <row r="50" spans="1:22" hidden="1" x14ac:dyDescent="0.25">
      <c r="D50" s="10"/>
      <c r="E50" s="10"/>
      <c r="F50" s="10">
        <f>+F23-'[2]Mapped 2020-21 Budget'!V360/1000</f>
        <v>4354.2220000000088</v>
      </c>
      <c r="G50" s="10"/>
      <c r="H50" s="10">
        <f>+H23-'[2]Mapped 2020-21 Budget'!AC360/1000</f>
        <v>6023.7480000000214</v>
      </c>
      <c r="I50" s="10"/>
      <c r="J50" s="10">
        <f>+J23-'[2]Mapped 2020-21 Budget'!AJ360/1000</f>
        <v>7894.2490000000107</v>
      </c>
      <c r="K50" s="10"/>
      <c r="L50" s="10">
        <f>+L23-'[2]Mapped 2020-21 Budget'!AQ360/1000</f>
        <v>8133.2460000000137</v>
      </c>
      <c r="M50" s="10"/>
      <c r="N50" s="10">
        <f>+N23-'[2]Mapped 2020-21 Budget'!AX360/1000</f>
        <v>7662.9637500000244</v>
      </c>
      <c r="O50" s="10"/>
      <c r="P50" s="11"/>
    </row>
    <row r="51" spans="1:22" hidden="1" x14ac:dyDescent="0.25"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1"/>
    </row>
    <row r="52" spans="1:22" hidden="1" x14ac:dyDescent="0.25"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1"/>
    </row>
    <row r="53" spans="1:22" hidden="1" x14ac:dyDescent="0.25">
      <c r="D53" s="10"/>
      <c r="E53" s="10"/>
      <c r="F53" s="10"/>
      <c r="G53" s="10"/>
      <c r="H53" s="10"/>
      <c r="I53" s="10"/>
      <c r="J53" s="10"/>
      <c r="K53" s="10"/>
      <c r="L53" s="10"/>
      <c r="O53" s="10"/>
      <c r="P53" s="11"/>
    </row>
    <row r="54" spans="1:22" hidden="1" x14ac:dyDescent="0.25">
      <c r="D54" s="10"/>
      <c r="E54" s="10"/>
      <c r="F54" s="10">
        <v>-4245</v>
      </c>
      <c r="G54" s="10"/>
      <c r="H54" s="10">
        <v>1488</v>
      </c>
      <c r="I54" s="10"/>
      <c r="J54" s="10">
        <v>7094</v>
      </c>
      <c r="K54" s="10"/>
      <c r="L54" s="10">
        <v>10797</v>
      </c>
      <c r="M54" s="10"/>
      <c r="N54" s="10">
        <v>12459</v>
      </c>
      <c r="O54" s="10"/>
      <c r="P54" s="11"/>
    </row>
    <row r="55" spans="1:22" hidden="1" x14ac:dyDescent="0.25"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1"/>
    </row>
    <row r="56" spans="1:22" hidden="1" x14ac:dyDescent="0.25">
      <c r="D56" s="10"/>
      <c r="E56" s="10"/>
      <c r="F56" s="10">
        <f>+F54-F40</f>
        <v>-7174.5039999999863</v>
      </c>
      <c r="G56" s="10"/>
      <c r="H56" s="10">
        <f>+H54-H40</f>
        <v>-1431.6479999999865</v>
      </c>
      <c r="I56" s="10"/>
      <c r="J56" s="10">
        <f>+J54-J40</f>
        <v>3331.7539999999863</v>
      </c>
      <c r="K56" s="10"/>
      <c r="L56" s="10">
        <f>+L54-L40</f>
        <v>2774.8179999999993</v>
      </c>
      <c r="M56" s="10"/>
      <c r="N56" s="10">
        <f>+N54-N40</f>
        <v>1070.9970271835045</v>
      </c>
      <c r="O56" s="10"/>
      <c r="P56" s="11"/>
    </row>
    <row r="57" spans="1:22" hidden="1" x14ac:dyDescent="0.25"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1"/>
    </row>
    <row r="58" spans="1:22" hidden="1" x14ac:dyDescent="0.25"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1"/>
    </row>
    <row r="59" spans="1:22" hidden="1" x14ac:dyDescent="0.25">
      <c r="D59" s="10"/>
      <c r="E59" s="10"/>
      <c r="F59" s="10"/>
      <c r="G59" s="10"/>
      <c r="H59" s="10"/>
      <c r="I59" s="10"/>
      <c r="J59" s="10"/>
      <c r="K59" s="10"/>
      <c r="L59" s="10"/>
      <c r="O59" s="10"/>
      <c r="P59" s="11"/>
    </row>
    <row r="60" spans="1:22" x14ac:dyDescent="0.25">
      <c r="D60" s="10"/>
      <c r="E60" s="10"/>
      <c r="F60" s="38"/>
      <c r="G60" s="10"/>
      <c r="H60" s="10"/>
      <c r="I60" s="10"/>
      <c r="J60" s="10"/>
      <c r="K60" s="10"/>
      <c r="L60" s="10"/>
      <c r="O60" s="10"/>
      <c r="P60" s="11"/>
      <c r="S60" s="7" t="s">
        <v>64</v>
      </c>
      <c r="V60" s="7">
        <v>162</v>
      </c>
    </row>
    <row r="61" spans="1:22" x14ac:dyDescent="0.25">
      <c r="D61" s="10"/>
      <c r="E61" s="10"/>
      <c r="F61" s="38"/>
      <c r="G61" s="10"/>
      <c r="H61" s="10"/>
      <c r="I61" s="10"/>
      <c r="J61" s="10"/>
      <c r="K61" s="10"/>
      <c r="L61" s="10"/>
      <c r="O61" s="10"/>
      <c r="P61" s="11"/>
      <c r="S61" s="7" t="s">
        <v>65</v>
      </c>
      <c r="V61" s="7">
        <v>167</v>
      </c>
    </row>
    <row r="62" spans="1:22" x14ac:dyDescent="0.25">
      <c r="D62" s="10"/>
      <c r="E62" s="10"/>
      <c r="F62" s="10"/>
      <c r="G62" s="10"/>
      <c r="H62" s="10"/>
      <c r="I62" s="10"/>
      <c r="J62" s="10"/>
      <c r="K62" s="10"/>
      <c r="L62" s="10"/>
      <c r="O62" s="10"/>
      <c r="P62" s="11"/>
      <c r="S62" s="7" t="s">
        <v>66</v>
      </c>
      <c r="V62" s="7">
        <v>159</v>
      </c>
    </row>
    <row r="63" spans="1:22" x14ac:dyDescent="0.25">
      <c r="D63" s="10"/>
      <c r="E63" s="10"/>
      <c r="F63" s="10"/>
      <c r="G63" s="10"/>
      <c r="H63" s="10"/>
      <c r="I63" s="10"/>
      <c r="J63" s="10"/>
      <c r="K63" s="10"/>
      <c r="L63" s="10"/>
      <c r="O63" s="10"/>
      <c r="P63" s="11"/>
      <c r="S63" s="7" t="s">
        <v>67</v>
      </c>
      <c r="V63" s="7">
        <v>143</v>
      </c>
    </row>
    <row r="64" spans="1:22" x14ac:dyDescent="0.25">
      <c r="D64" s="10"/>
      <c r="E64" s="10"/>
      <c r="F64" s="10"/>
      <c r="G64" s="10"/>
      <c r="H64" s="10"/>
      <c r="I64" s="10"/>
      <c r="J64" s="10"/>
      <c r="K64" s="10"/>
      <c r="L64" s="10"/>
      <c r="O64" s="10"/>
      <c r="P64" s="11"/>
      <c r="S64" s="7" t="s">
        <v>68</v>
      </c>
      <c r="V64" s="7">
        <v>121</v>
      </c>
    </row>
    <row r="65" spans="2:22" x14ac:dyDescent="0.25">
      <c r="B65" s="39"/>
      <c r="D65" s="10"/>
      <c r="E65" s="10"/>
      <c r="F65" s="10"/>
      <c r="G65" s="10"/>
      <c r="H65" s="10"/>
      <c r="I65" s="10"/>
      <c r="J65" s="10"/>
      <c r="K65" s="10"/>
      <c r="L65" s="10"/>
      <c r="O65" s="10"/>
      <c r="P65" s="11"/>
      <c r="V65" s="7">
        <f>SUM(V43:V64)</f>
        <v>4050</v>
      </c>
    </row>
    <row r="66" spans="2:22" x14ac:dyDescent="0.25"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1"/>
      <c r="S66" s="7" t="s">
        <v>69</v>
      </c>
      <c r="V66" s="12">
        <f>F13-V65</f>
        <v>-620.08300000000008</v>
      </c>
    </row>
    <row r="67" spans="2:22" x14ac:dyDescent="0.25"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1"/>
      <c r="V67" s="12">
        <f>V66+V65</f>
        <v>3429.9169999999999</v>
      </c>
    </row>
    <row r="68" spans="2:22" x14ac:dyDescent="0.25"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1"/>
    </row>
    <row r="69" spans="2:22" x14ac:dyDescent="0.25"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1"/>
    </row>
    <row r="70" spans="2:22" x14ac:dyDescent="0.25"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1"/>
      <c r="R70" s="7" t="s">
        <v>70</v>
      </c>
    </row>
    <row r="71" spans="2:22" x14ac:dyDescent="0.25"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1"/>
      <c r="R71" s="7" t="s">
        <v>71</v>
      </c>
      <c r="V71" s="7">
        <v>1325</v>
      </c>
    </row>
    <row r="72" spans="2:22" x14ac:dyDescent="0.25"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1"/>
      <c r="R72" s="7" t="s">
        <v>72</v>
      </c>
      <c r="V72" s="7">
        <v>750</v>
      </c>
    </row>
    <row r="73" spans="2:22" x14ac:dyDescent="0.25"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1"/>
      <c r="R73" s="7" t="s">
        <v>73</v>
      </c>
      <c r="V73" s="7">
        <v>295</v>
      </c>
    </row>
    <row r="74" spans="2:22" x14ac:dyDescent="0.25"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1"/>
    </row>
    <row r="75" spans="2:22" x14ac:dyDescent="0.25"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1"/>
      <c r="V75" s="12">
        <f>V67-V71-V72-V73</f>
        <v>1059.9169999999999</v>
      </c>
    </row>
    <row r="76" spans="2:22" x14ac:dyDescent="0.25"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1"/>
    </row>
    <row r="77" spans="2:22" x14ac:dyDescent="0.25"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1"/>
    </row>
    <row r="78" spans="2:22" x14ac:dyDescent="0.25"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1"/>
    </row>
    <row r="79" spans="2:22" x14ac:dyDescent="0.25"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1"/>
    </row>
    <row r="80" spans="2:22" x14ac:dyDescent="0.25"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1"/>
    </row>
    <row r="81" spans="4:16" x14ac:dyDescent="0.25"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1"/>
    </row>
    <row r="82" spans="4:16" x14ac:dyDescent="0.25"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1"/>
    </row>
    <row r="83" spans="4:16" x14ac:dyDescent="0.25"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1"/>
    </row>
    <row r="84" spans="4:16" x14ac:dyDescent="0.25"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1"/>
    </row>
    <row r="85" spans="4:16" x14ac:dyDescent="0.25"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1"/>
    </row>
    <row r="86" spans="4:16" x14ac:dyDescent="0.25"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1"/>
    </row>
    <row r="87" spans="4:16" x14ac:dyDescent="0.25"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1"/>
    </row>
    <row r="88" spans="4:16" x14ac:dyDescent="0.25"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1"/>
    </row>
    <row r="89" spans="4:16" x14ac:dyDescent="0.25"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1"/>
    </row>
    <row r="90" spans="4:16" x14ac:dyDescent="0.25"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1"/>
    </row>
    <row r="91" spans="4:16" x14ac:dyDescent="0.25"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1"/>
    </row>
    <row r="92" spans="4:16" x14ac:dyDescent="0.25"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1"/>
    </row>
    <row r="93" spans="4:16" x14ac:dyDescent="0.25"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1"/>
    </row>
    <row r="94" spans="4:16" x14ac:dyDescent="0.25"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1"/>
    </row>
    <row r="95" spans="4:16" x14ac:dyDescent="0.25"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1"/>
    </row>
    <row r="96" spans="4:16" x14ac:dyDescent="0.25"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1"/>
    </row>
    <row r="97" spans="4:16" x14ac:dyDescent="0.25"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1"/>
    </row>
    <row r="98" spans="4:16" x14ac:dyDescent="0.25"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1"/>
    </row>
    <row r="99" spans="4:16" x14ac:dyDescent="0.25"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1"/>
    </row>
    <row r="100" spans="4:16" x14ac:dyDescent="0.25"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1"/>
    </row>
    <row r="101" spans="4:16" x14ac:dyDescent="0.25"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1"/>
    </row>
    <row r="102" spans="4:16" x14ac:dyDescent="0.25"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1"/>
    </row>
    <row r="103" spans="4:16" x14ac:dyDescent="0.25"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1"/>
    </row>
    <row r="104" spans="4:16" x14ac:dyDescent="0.25"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1"/>
    </row>
    <row r="105" spans="4:16" x14ac:dyDescent="0.25"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1"/>
    </row>
    <row r="106" spans="4:16" x14ac:dyDescent="0.25"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1"/>
    </row>
    <row r="107" spans="4:16" x14ac:dyDescent="0.25"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1"/>
    </row>
    <row r="108" spans="4:16" x14ac:dyDescent="0.25"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1"/>
    </row>
    <row r="109" spans="4:16" x14ac:dyDescent="0.25"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1"/>
    </row>
    <row r="110" spans="4:16" x14ac:dyDescent="0.25"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1"/>
    </row>
    <row r="111" spans="4:16" x14ac:dyDescent="0.25"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1"/>
    </row>
    <row r="112" spans="4:16" x14ac:dyDescent="0.25"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1"/>
    </row>
    <row r="113" spans="4:16" x14ac:dyDescent="0.25"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1"/>
    </row>
    <row r="114" spans="4:16" x14ac:dyDescent="0.25"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1"/>
    </row>
    <row r="115" spans="4:16" x14ac:dyDescent="0.25"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1"/>
    </row>
    <row r="116" spans="4:16" x14ac:dyDescent="0.25"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1"/>
    </row>
    <row r="117" spans="4:16" x14ac:dyDescent="0.25"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1"/>
    </row>
    <row r="118" spans="4:16" x14ac:dyDescent="0.25"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1"/>
    </row>
    <row r="119" spans="4:16" x14ac:dyDescent="0.25"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1"/>
    </row>
    <row r="120" spans="4:16" x14ac:dyDescent="0.25"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1"/>
    </row>
    <row r="121" spans="4:16" x14ac:dyDescent="0.25"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1"/>
    </row>
    <row r="122" spans="4:16" x14ac:dyDescent="0.25"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1"/>
    </row>
    <row r="123" spans="4:16" x14ac:dyDescent="0.25"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1"/>
    </row>
    <row r="124" spans="4:16" x14ac:dyDescent="0.25"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1"/>
    </row>
    <row r="125" spans="4:16" x14ac:dyDescent="0.25"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1"/>
    </row>
    <row r="126" spans="4:16" x14ac:dyDescent="0.25"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1"/>
    </row>
    <row r="127" spans="4:16" x14ac:dyDescent="0.25"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1"/>
    </row>
    <row r="128" spans="4:16" x14ac:dyDescent="0.25"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1"/>
    </row>
    <row r="129" spans="4:16" x14ac:dyDescent="0.25"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1"/>
    </row>
    <row r="130" spans="4:16" x14ac:dyDescent="0.25"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1"/>
    </row>
    <row r="131" spans="4:16" x14ac:dyDescent="0.25"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1"/>
    </row>
    <row r="132" spans="4:16" x14ac:dyDescent="0.25"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1"/>
    </row>
    <row r="133" spans="4:16" x14ac:dyDescent="0.25"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1"/>
    </row>
    <row r="134" spans="4:16" x14ac:dyDescent="0.25"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1"/>
    </row>
    <row r="135" spans="4:16" x14ac:dyDescent="0.25"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1"/>
    </row>
    <row r="136" spans="4:16" x14ac:dyDescent="0.25"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1"/>
    </row>
    <row r="137" spans="4:16" x14ac:dyDescent="0.25"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1"/>
    </row>
    <row r="138" spans="4:16" x14ac:dyDescent="0.25"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1"/>
    </row>
    <row r="139" spans="4:16" x14ac:dyDescent="0.25"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1"/>
    </row>
    <row r="140" spans="4:16" x14ac:dyDescent="0.25"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1"/>
    </row>
    <row r="141" spans="4:16" x14ac:dyDescent="0.25"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1"/>
    </row>
    <row r="142" spans="4:16" x14ac:dyDescent="0.25"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1"/>
    </row>
    <row r="143" spans="4:16" x14ac:dyDescent="0.25"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1"/>
    </row>
    <row r="144" spans="4:16" x14ac:dyDescent="0.25"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1"/>
    </row>
    <row r="145" spans="4:16" x14ac:dyDescent="0.25"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1"/>
    </row>
    <row r="146" spans="4:16" x14ac:dyDescent="0.25"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1"/>
    </row>
    <row r="147" spans="4:16" x14ac:dyDescent="0.25"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1"/>
    </row>
    <row r="148" spans="4:16" x14ac:dyDescent="0.25"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1"/>
    </row>
    <row r="149" spans="4:16" x14ac:dyDescent="0.25"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1"/>
    </row>
    <row r="150" spans="4:16" x14ac:dyDescent="0.25"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1"/>
    </row>
    <row r="151" spans="4:16" x14ac:dyDescent="0.25"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1"/>
    </row>
    <row r="152" spans="4:16" x14ac:dyDescent="0.25"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1"/>
    </row>
    <row r="153" spans="4:16" x14ac:dyDescent="0.25"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1"/>
    </row>
    <row r="154" spans="4:16" x14ac:dyDescent="0.25"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1"/>
    </row>
    <row r="155" spans="4:16" x14ac:dyDescent="0.25"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1"/>
    </row>
    <row r="156" spans="4:16" x14ac:dyDescent="0.25"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1"/>
    </row>
    <row r="157" spans="4:16" x14ac:dyDescent="0.25"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1"/>
    </row>
    <row r="158" spans="4:16" x14ac:dyDescent="0.25"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1"/>
    </row>
    <row r="159" spans="4:16" x14ac:dyDescent="0.25"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1"/>
    </row>
    <row r="160" spans="4:16" x14ac:dyDescent="0.25"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1"/>
    </row>
    <row r="161" spans="4:16" x14ac:dyDescent="0.25"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1"/>
    </row>
    <row r="162" spans="4:16" x14ac:dyDescent="0.25"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1"/>
    </row>
    <row r="163" spans="4:16" x14ac:dyDescent="0.25"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1"/>
    </row>
    <row r="164" spans="4:16" x14ac:dyDescent="0.25"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1"/>
    </row>
    <row r="165" spans="4:16" x14ac:dyDescent="0.25"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1"/>
    </row>
    <row r="166" spans="4:16" x14ac:dyDescent="0.25"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1"/>
    </row>
    <row r="167" spans="4:16" x14ac:dyDescent="0.25"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1"/>
    </row>
    <row r="168" spans="4:16" x14ac:dyDescent="0.25"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1"/>
    </row>
    <row r="169" spans="4:16" x14ac:dyDescent="0.25"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1"/>
    </row>
    <row r="170" spans="4:16" x14ac:dyDescent="0.25"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1"/>
    </row>
    <row r="171" spans="4:16" x14ac:dyDescent="0.25"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1"/>
    </row>
    <row r="172" spans="4:16" x14ac:dyDescent="0.25"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1"/>
    </row>
    <row r="173" spans="4:16" x14ac:dyDescent="0.25"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1"/>
    </row>
    <row r="174" spans="4:16" x14ac:dyDescent="0.25"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1"/>
    </row>
    <row r="175" spans="4:16" x14ac:dyDescent="0.25"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1"/>
    </row>
    <row r="176" spans="4:16" x14ac:dyDescent="0.25"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1"/>
    </row>
    <row r="177" spans="4:16" x14ac:dyDescent="0.25"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1"/>
    </row>
    <row r="178" spans="4:16" x14ac:dyDescent="0.25"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1"/>
    </row>
    <row r="179" spans="4:16" x14ac:dyDescent="0.25"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1"/>
    </row>
    <row r="180" spans="4:16" x14ac:dyDescent="0.25"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1"/>
    </row>
    <row r="181" spans="4:16" x14ac:dyDescent="0.25"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1"/>
    </row>
    <row r="182" spans="4:16" x14ac:dyDescent="0.25"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1"/>
    </row>
    <row r="183" spans="4:16" x14ac:dyDescent="0.25"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1"/>
    </row>
    <row r="184" spans="4:16" x14ac:dyDescent="0.25"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1"/>
    </row>
    <row r="185" spans="4:16" x14ac:dyDescent="0.25"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1"/>
    </row>
    <row r="186" spans="4:16" x14ac:dyDescent="0.25"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1"/>
    </row>
    <row r="187" spans="4:16" x14ac:dyDescent="0.25"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1"/>
    </row>
    <row r="188" spans="4:16" x14ac:dyDescent="0.25"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1"/>
    </row>
    <row r="189" spans="4:16" x14ac:dyDescent="0.25"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1"/>
    </row>
    <row r="190" spans="4:16" x14ac:dyDescent="0.25"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1"/>
    </row>
    <row r="191" spans="4:16" x14ac:dyDescent="0.25"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1"/>
    </row>
    <row r="192" spans="4:16" x14ac:dyDescent="0.25"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1"/>
    </row>
    <row r="193" spans="4:16" x14ac:dyDescent="0.25"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1"/>
    </row>
    <row r="194" spans="4:16" x14ac:dyDescent="0.25"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1"/>
    </row>
    <row r="195" spans="4:16" x14ac:dyDescent="0.25"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1"/>
    </row>
    <row r="196" spans="4:16" x14ac:dyDescent="0.25"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1"/>
    </row>
    <row r="197" spans="4:16" x14ac:dyDescent="0.25"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1"/>
    </row>
    <row r="198" spans="4:16" x14ac:dyDescent="0.25"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1"/>
    </row>
    <row r="199" spans="4:16" x14ac:dyDescent="0.25"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1"/>
    </row>
    <row r="200" spans="4:16" x14ac:dyDescent="0.25"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1"/>
    </row>
    <row r="201" spans="4:16" x14ac:dyDescent="0.25"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1"/>
    </row>
    <row r="202" spans="4:16" x14ac:dyDescent="0.25"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1"/>
    </row>
    <row r="203" spans="4:16" x14ac:dyDescent="0.25"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1"/>
    </row>
    <row r="204" spans="4:16" x14ac:dyDescent="0.25"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1"/>
    </row>
    <row r="205" spans="4:16" x14ac:dyDescent="0.25"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1"/>
    </row>
    <row r="206" spans="4:16" x14ac:dyDescent="0.25"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1"/>
    </row>
    <row r="207" spans="4:16" x14ac:dyDescent="0.25"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1"/>
    </row>
    <row r="208" spans="4:16" x14ac:dyDescent="0.25"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1"/>
    </row>
    <row r="209" spans="4:16" x14ac:dyDescent="0.25"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1"/>
    </row>
    <row r="210" spans="4:16" x14ac:dyDescent="0.25"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1"/>
    </row>
    <row r="211" spans="4:16" x14ac:dyDescent="0.25"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1"/>
    </row>
    <row r="212" spans="4:16" x14ac:dyDescent="0.25"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1"/>
    </row>
    <row r="213" spans="4:16" x14ac:dyDescent="0.25"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1"/>
    </row>
    <row r="214" spans="4:16" x14ac:dyDescent="0.25"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1"/>
    </row>
    <row r="215" spans="4:16" x14ac:dyDescent="0.25"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1"/>
    </row>
    <row r="216" spans="4:16" x14ac:dyDescent="0.25"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1"/>
    </row>
    <row r="217" spans="4:16" x14ac:dyDescent="0.25"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1"/>
    </row>
    <row r="218" spans="4:16" x14ac:dyDescent="0.25"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1"/>
    </row>
    <row r="219" spans="4:16" x14ac:dyDescent="0.25"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1"/>
    </row>
    <row r="220" spans="4:16" x14ac:dyDescent="0.25"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1"/>
    </row>
    <row r="221" spans="4:16" x14ac:dyDescent="0.25"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1"/>
    </row>
    <row r="222" spans="4:16" x14ac:dyDescent="0.25"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1"/>
    </row>
    <row r="223" spans="4:16" x14ac:dyDescent="0.25"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1"/>
    </row>
    <row r="224" spans="4:16" x14ac:dyDescent="0.25"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1"/>
    </row>
    <row r="225" spans="4:16" x14ac:dyDescent="0.25"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1"/>
    </row>
    <row r="226" spans="4:16" x14ac:dyDescent="0.25"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1"/>
    </row>
    <row r="227" spans="4:16" x14ac:dyDescent="0.25"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1"/>
    </row>
    <row r="228" spans="4:16" x14ac:dyDescent="0.25"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1"/>
    </row>
    <row r="229" spans="4:16" x14ac:dyDescent="0.25"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1"/>
    </row>
    <row r="230" spans="4:16" x14ac:dyDescent="0.25"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1"/>
    </row>
    <row r="231" spans="4:16" x14ac:dyDescent="0.25"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1"/>
    </row>
    <row r="232" spans="4:16" x14ac:dyDescent="0.25"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1"/>
    </row>
    <row r="233" spans="4:16" x14ac:dyDescent="0.25"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1"/>
    </row>
    <row r="234" spans="4:16" x14ac:dyDescent="0.25"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1"/>
    </row>
    <row r="235" spans="4:16" x14ac:dyDescent="0.25"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1"/>
    </row>
    <row r="236" spans="4:16" x14ac:dyDescent="0.25"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1"/>
    </row>
    <row r="237" spans="4:16" x14ac:dyDescent="0.25"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1"/>
    </row>
    <row r="238" spans="4:16" x14ac:dyDescent="0.25"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1"/>
    </row>
    <row r="239" spans="4:16" x14ac:dyDescent="0.25"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1"/>
    </row>
    <row r="240" spans="4:16" x14ac:dyDescent="0.25"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1"/>
    </row>
    <row r="241" spans="4:16" x14ac:dyDescent="0.25"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1"/>
    </row>
    <row r="242" spans="4:16" x14ac:dyDescent="0.25"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1"/>
    </row>
    <row r="243" spans="4:16" x14ac:dyDescent="0.25"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1"/>
    </row>
    <row r="244" spans="4:16" x14ac:dyDescent="0.25"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1"/>
    </row>
    <row r="245" spans="4:16" x14ac:dyDescent="0.25"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1"/>
    </row>
    <row r="246" spans="4:16" x14ac:dyDescent="0.25"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1"/>
    </row>
    <row r="247" spans="4:16" x14ac:dyDescent="0.25"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1"/>
    </row>
    <row r="248" spans="4:16" x14ac:dyDescent="0.25"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1"/>
    </row>
    <row r="249" spans="4:16" x14ac:dyDescent="0.25"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1"/>
    </row>
    <row r="250" spans="4:16" x14ac:dyDescent="0.25"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1"/>
    </row>
    <row r="251" spans="4:16" x14ac:dyDescent="0.25"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1"/>
    </row>
    <row r="252" spans="4:16" x14ac:dyDescent="0.25"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1"/>
    </row>
    <row r="253" spans="4:16" x14ac:dyDescent="0.25"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1"/>
    </row>
    <row r="254" spans="4:16" x14ac:dyDescent="0.25"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1"/>
    </row>
    <row r="255" spans="4:16" x14ac:dyDescent="0.25"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1"/>
    </row>
    <row r="256" spans="4:16" x14ac:dyDescent="0.25"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1"/>
    </row>
    <row r="257" spans="4:16" x14ac:dyDescent="0.25"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1"/>
    </row>
    <row r="258" spans="4:16" x14ac:dyDescent="0.25"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1"/>
    </row>
    <row r="259" spans="4:16" x14ac:dyDescent="0.25"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1"/>
    </row>
    <row r="260" spans="4:16" x14ac:dyDescent="0.25"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1"/>
    </row>
    <row r="261" spans="4:16" x14ac:dyDescent="0.25"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1"/>
    </row>
    <row r="262" spans="4:16" x14ac:dyDescent="0.25"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1"/>
    </row>
    <row r="263" spans="4:16" x14ac:dyDescent="0.25"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1"/>
    </row>
    <row r="264" spans="4:16" x14ac:dyDescent="0.25"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1"/>
    </row>
    <row r="265" spans="4:16" x14ac:dyDescent="0.25"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1"/>
    </row>
    <row r="266" spans="4:16" x14ac:dyDescent="0.25"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1"/>
    </row>
    <row r="267" spans="4:16" x14ac:dyDescent="0.25"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1"/>
    </row>
    <row r="268" spans="4:16" x14ac:dyDescent="0.25"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1"/>
    </row>
    <row r="269" spans="4:16" x14ac:dyDescent="0.25"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1"/>
    </row>
    <row r="270" spans="4:16" x14ac:dyDescent="0.25"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1"/>
    </row>
    <row r="271" spans="4:16" x14ac:dyDescent="0.25"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1"/>
    </row>
    <row r="272" spans="4:16" x14ac:dyDescent="0.25"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1"/>
    </row>
    <row r="273" spans="4:16" x14ac:dyDescent="0.25"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1"/>
    </row>
    <row r="274" spans="4:16" x14ac:dyDescent="0.25"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1"/>
    </row>
    <row r="275" spans="4:16" x14ac:dyDescent="0.25"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1"/>
    </row>
    <row r="276" spans="4:16" x14ac:dyDescent="0.25"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1"/>
    </row>
    <row r="277" spans="4:16" x14ac:dyDescent="0.25"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1"/>
    </row>
    <row r="278" spans="4:16" x14ac:dyDescent="0.25"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1"/>
    </row>
    <row r="279" spans="4:16" x14ac:dyDescent="0.25"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1"/>
    </row>
    <row r="280" spans="4:16" x14ac:dyDescent="0.25"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1"/>
    </row>
    <row r="281" spans="4:16" x14ac:dyDescent="0.25"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1"/>
    </row>
    <row r="282" spans="4:16" x14ac:dyDescent="0.25"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1"/>
    </row>
    <row r="283" spans="4:16" x14ac:dyDescent="0.25"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1"/>
    </row>
    <row r="284" spans="4:16" x14ac:dyDescent="0.25"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1"/>
    </row>
    <row r="285" spans="4:16" x14ac:dyDescent="0.25"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1"/>
    </row>
    <row r="286" spans="4:16" x14ac:dyDescent="0.25"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1"/>
    </row>
    <row r="287" spans="4:16" x14ac:dyDescent="0.25"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1"/>
    </row>
    <row r="288" spans="4:16" x14ac:dyDescent="0.25"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1"/>
    </row>
    <row r="289" spans="4:16" x14ac:dyDescent="0.25"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1"/>
    </row>
    <row r="290" spans="4:16" x14ac:dyDescent="0.25"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1"/>
    </row>
    <row r="291" spans="4:16" x14ac:dyDescent="0.25"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1"/>
    </row>
    <row r="292" spans="4:16" x14ac:dyDescent="0.25"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1"/>
    </row>
    <row r="293" spans="4:16" x14ac:dyDescent="0.25"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1"/>
    </row>
    <row r="294" spans="4:16" x14ac:dyDescent="0.25"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1"/>
    </row>
    <row r="295" spans="4:16" x14ac:dyDescent="0.25"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1"/>
    </row>
    <row r="296" spans="4:16" x14ac:dyDescent="0.25"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1"/>
    </row>
    <row r="297" spans="4:16" x14ac:dyDescent="0.25"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1"/>
    </row>
    <row r="298" spans="4:16" x14ac:dyDescent="0.25"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1"/>
    </row>
    <row r="299" spans="4:16" x14ac:dyDescent="0.25"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1"/>
    </row>
    <row r="300" spans="4:16" x14ac:dyDescent="0.25"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1"/>
    </row>
    <row r="301" spans="4:16" x14ac:dyDescent="0.25"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1"/>
    </row>
    <row r="302" spans="4:16" x14ac:dyDescent="0.25"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1"/>
    </row>
    <row r="303" spans="4:16" x14ac:dyDescent="0.25"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1"/>
    </row>
    <row r="304" spans="4:16" x14ac:dyDescent="0.25"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1"/>
    </row>
    <row r="305" spans="4:16" x14ac:dyDescent="0.25"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1"/>
    </row>
    <row r="306" spans="4:16" x14ac:dyDescent="0.25"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1"/>
    </row>
    <row r="307" spans="4:16" x14ac:dyDescent="0.25"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1"/>
    </row>
    <row r="308" spans="4:16" x14ac:dyDescent="0.25"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1"/>
    </row>
    <row r="309" spans="4:16" x14ac:dyDescent="0.25"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1"/>
    </row>
    <row r="310" spans="4:16" x14ac:dyDescent="0.25"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1"/>
    </row>
    <row r="311" spans="4:16" x14ac:dyDescent="0.25"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1"/>
    </row>
    <row r="312" spans="4:16" x14ac:dyDescent="0.25"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1"/>
    </row>
    <row r="313" spans="4:16" x14ac:dyDescent="0.25"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1"/>
    </row>
    <row r="314" spans="4:16" x14ac:dyDescent="0.25"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1"/>
    </row>
    <row r="315" spans="4:16" x14ac:dyDescent="0.25"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1"/>
    </row>
    <row r="316" spans="4:16" x14ac:dyDescent="0.25"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1"/>
    </row>
    <row r="317" spans="4:16" x14ac:dyDescent="0.25"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1"/>
    </row>
    <row r="318" spans="4:16" x14ac:dyDescent="0.25"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1"/>
    </row>
    <row r="319" spans="4:16" x14ac:dyDescent="0.25"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1"/>
    </row>
    <row r="320" spans="4:16" x14ac:dyDescent="0.25"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1"/>
    </row>
    <row r="321" spans="4:16" x14ac:dyDescent="0.25"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1"/>
    </row>
    <row r="322" spans="4:16" x14ac:dyDescent="0.25"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1"/>
    </row>
    <row r="323" spans="4:16" x14ac:dyDescent="0.25"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1"/>
    </row>
    <row r="324" spans="4:16" x14ac:dyDescent="0.25"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1"/>
    </row>
    <row r="325" spans="4:16" x14ac:dyDescent="0.25"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1"/>
    </row>
    <row r="326" spans="4:16" x14ac:dyDescent="0.25"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1"/>
    </row>
    <row r="327" spans="4:16" x14ac:dyDescent="0.25"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1"/>
    </row>
    <row r="328" spans="4:16" x14ac:dyDescent="0.25"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1"/>
    </row>
    <row r="329" spans="4:16" x14ac:dyDescent="0.25"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1"/>
    </row>
    <row r="330" spans="4:16" x14ac:dyDescent="0.25"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1"/>
    </row>
    <row r="331" spans="4:16" x14ac:dyDescent="0.25"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1"/>
    </row>
    <row r="332" spans="4:16" x14ac:dyDescent="0.25"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1"/>
    </row>
    <row r="333" spans="4:16" x14ac:dyDescent="0.25"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1"/>
    </row>
    <row r="334" spans="4:16" x14ac:dyDescent="0.25"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1"/>
    </row>
    <row r="335" spans="4:16" x14ac:dyDescent="0.25"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1"/>
    </row>
    <row r="336" spans="4:16" x14ac:dyDescent="0.25"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1"/>
    </row>
    <row r="337" spans="4:16" x14ac:dyDescent="0.25"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1"/>
    </row>
    <row r="338" spans="4:16" x14ac:dyDescent="0.25"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1"/>
    </row>
    <row r="339" spans="4:16" x14ac:dyDescent="0.25"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1"/>
    </row>
    <row r="340" spans="4:16" x14ac:dyDescent="0.25"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1"/>
    </row>
    <row r="341" spans="4:16" x14ac:dyDescent="0.25"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1"/>
    </row>
    <row r="342" spans="4:16" x14ac:dyDescent="0.25"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1"/>
    </row>
    <row r="343" spans="4:16" x14ac:dyDescent="0.25"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1"/>
    </row>
    <row r="344" spans="4:16" x14ac:dyDescent="0.25"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1"/>
    </row>
    <row r="345" spans="4:16" x14ac:dyDescent="0.25"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1"/>
    </row>
    <row r="346" spans="4:16" x14ac:dyDescent="0.25"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1"/>
    </row>
    <row r="347" spans="4:16" x14ac:dyDescent="0.25"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1"/>
    </row>
    <row r="348" spans="4:16" x14ac:dyDescent="0.25"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1"/>
    </row>
    <row r="349" spans="4:16" x14ac:dyDescent="0.25"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1"/>
    </row>
    <row r="350" spans="4:16" x14ac:dyDescent="0.25"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1"/>
    </row>
    <row r="351" spans="4:16" x14ac:dyDescent="0.25"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1"/>
    </row>
    <row r="352" spans="4:16" x14ac:dyDescent="0.25"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1"/>
    </row>
    <row r="353" spans="4:16" x14ac:dyDescent="0.25"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1"/>
    </row>
    <row r="354" spans="4:16" x14ac:dyDescent="0.25"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1"/>
    </row>
    <row r="355" spans="4:16" x14ac:dyDescent="0.25"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1"/>
    </row>
    <row r="356" spans="4:16" x14ac:dyDescent="0.25"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1"/>
    </row>
    <row r="357" spans="4:16" x14ac:dyDescent="0.25"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1"/>
    </row>
    <row r="358" spans="4:16" x14ac:dyDescent="0.25"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1"/>
    </row>
    <row r="359" spans="4:16" x14ac:dyDescent="0.25"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1"/>
    </row>
    <row r="360" spans="4:16" x14ac:dyDescent="0.25"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1"/>
    </row>
    <row r="361" spans="4:16" x14ac:dyDescent="0.25"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1"/>
    </row>
    <row r="362" spans="4:16" x14ac:dyDescent="0.25"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1"/>
    </row>
    <row r="363" spans="4:16" x14ac:dyDescent="0.25"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1"/>
    </row>
    <row r="364" spans="4:16" x14ac:dyDescent="0.25"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1"/>
    </row>
    <row r="365" spans="4:16" x14ac:dyDescent="0.25"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1"/>
    </row>
    <row r="366" spans="4:16" x14ac:dyDescent="0.25"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1"/>
    </row>
    <row r="367" spans="4:16" x14ac:dyDescent="0.25"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1"/>
    </row>
    <row r="368" spans="4:16" x14ac:dyDescent="0.25"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1"/>
    </row>
    <row r="369" spans="4:16" x14ac:dyDescent="0.25"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1"/>
    </row>
    <row r="370" spans="4:16" x14ac:dyDescent="0.25"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1"/>
    </row>
    <row r="371" spans="4:16" x14ac:dyDescent="0.25"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1"/>
    </row>
    <row r="372" spans="4:16" x14ac:dyDescent="0.25"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1"/>
    </row>
    <row r="373" spans="4:16" x14ac:dyDescent="0.25"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1"/>
    </row>
    <row r="374" spans="4:16" x14ac:dyDescent="0.25"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1"/>
    </row>
    <row r="375" spans="4:16" x14ac:dyDescent="0.25"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1"/>
    </row>
    <row r="376" spans="4:16" x14ac:dyDescent="0.25"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1"/>
    </row>
    <row r="377" spans="4:16" x14ac:dyDescent="0.25"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1"/>
    </row>
    <row r="378" spans="4:16" x14ac:dyDescent="0.25"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1"/>
    </row>
    <row r="379" spans="4:16" x14ac:dyDescent="0.25"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1"/>
    </row>
    <row r="380" spans="4:16" x14ac:dyDescent="0.25"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1"/>
    </row>
    <row r="381" spans="4:16" x14ac:dyDescent="0.25"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1"/>
    </row>
    <row r="382" spans="4:16" x14ac:dyDescent="0.25"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1"/>
    </row>
    <row r="383" spans="4:16" x14ac:dyDescent="0.25"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1"/>
    </row>
    <row r="384" spans="4:16" x14ac:dyDescent="0.25"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1"/>
    </row>
    <row r="385" spans="4:16" x14ac:dyDescent="0.25"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1"/>
    </row>
    <row r="386" spans="4:16" x14ac:dyDescent="0.25"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1"/>
    </row>
    <row r="387" spans="4:16" x14ac:dyDescent="0.25"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1"/>
    </row>
    <row r="388" spans="4:16" x14ac:dyDescent="0.25"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1"/>
    </row>
    <row r="389" spans="4:16" x14ac:dyDescent="0.25"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1"/>
    </row>
    <row r="390" spans="4:16" x14ac:dyDescent="0.25"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1"/>
    </row>
    <row r="391" spans="4:16" x14ac:dyDescent="0.25"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1"/>
    </row>
    <row r="392" spans="4:16" x14ac:dyDescent="0.25"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1"/>
    </row>
    <row r="393" spans="4:16" x14ac:dyDescent="0.25"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1"/>
    </row>
    <row r="394" spans="4:16" x14ac:dyDescent="0.25"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1"/>
    </row>
    <row r="395" spans="4:16" x14ac:dyDescent="0.25"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1"/>
    </row>
    <row r="396" spans="4:16" x14ac:dyDescent="0.25"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1"/>
    </row>
    <row r="397" spans="4:16" x14ac:dyDescent="0.25"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1"/>
    </row>
    <row r="398" spans="4:16" x14ac:dyDescent="0.25"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1"/>
    </row>
    <row r="399" spans="4:16" x14ac:dyDescent="0.25"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1"/>
    </row>
    <row r="400" spans="4:16" x14ac:dyDescent="0.25"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1"/>
    </row>
    <row r="401" spans="4:16" x14ac:dyDescent="0.25"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1"/>
    </row>
    <row r="402" spans="4:16" x14ac:dyDescent="0.25"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1"/>
    </row>
    <row r="403" spans="4:16" x14ac:dyDescent="0.25"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1"/>
    </row>
    <row r="404" spans="4:16" x14ac:dyDescent="0.25"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1"/>
    </row>
    <row r="405" spans="4:16" x14ac:dyDescent="0.25"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1"/>
    </row>
    <row r="406" spans="4:16" x14ac:dyDescent="0.25"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1"/>
    </row>
    <row r="407" spans="4:16" x14ac:dyDescent="0.25"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1"/>
    </row>
    <row r="408" spans="4:16" x14ac:dyDescent="0.25"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1"/>
    </row>
    <row r="409" spans="4:16" x14ac:dyDescent="0.25"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1"/>
    </row>
    <row r="410" spans="4:16" x14ac:dyDescent="0.25"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1"/>
    </row>
    <row r="411" spans="4:16" x14ac:dyDescent="0.25"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1"/>
    </row>
    <row r="412" spans="4:16" x14ac:dyDescent="0.25"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1"/>
    </row>
    <row r="413" spans="4:16" x14ac:dyDescent="0.25"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1"/>
    </row>
    <row r="414" spans="4:16" x14ac:dyDescent="0.25"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1"/>
    </row>
    <row r="415" spans="4:16" x14ac:dyDescent="0.25"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1"/>
    </row>
    <row r="416" spans="4:16" x14ac:dyDescent="0.25"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1"/>
    </row>
    <row r="417" spans="4:16" x14ac:dyDescent="0.25"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1"/>
    </row>
    <row r="418" spans="4:16" x14ac:dyDescent="0.25"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1"/>
    </row>
    <row r="419" spans="4:16" x14ac:dyDescent="0.25"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1"/>
    </row>
    <row r="420" spans="4:16" x14ac:dyDescent="0.25"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1"/>
    </row>
    <row r="421" spans="4:16" x14ac:dyDescent="0.25"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1"/>
    </row>
    <row r="422" spans="4:16" x14ac:dyDescent="0.25"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1"/>
    </row>
    <row r="423" spans="4:16" x14ac:dyDescent="0.25"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1"/>
    </row>
    <row r="424" spans="4:16" x14ac:dyDescent="0.25"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1"/>
    </row>
    <row r="425" spans="4:16" x14ac:dyDescent="0.25"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1"/>
    </row>
    <row r="426" spans="4:16" x14ac:dyDescent="0.25"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1"/>
    </row>
    <row r="427" spans="4:16" x14ac:dyDescent="0.25"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1"/>
    </row>
    <row r="428" spans="4:16" x14ac:dyDescent="0.25"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1"/>
    </row>
    <row r="429" spans="4:16" x14ac:dyDescent="0.25"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1"/>
    </row>
    <row r="430" spans="4:16" x14ac:dyDescent="0.25"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1"/>
    </row>
    <row r="431" spans="4:16" x14ac:dyDescent="0.25"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1"/>
    </row>
    <row r="432" spans="4:16" x14ac:dyDescent="0.25"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1"/>
    </row>
    <row r="433" spans="4:16" x14ac:dyDescent="0.25"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1"/>
    </row>
    <row r="434" spans="4:16" x14ac:dyDescent="0.25"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1"/>
    </row>
    <row r="435" spans="4:16" x14ac:dyDescent="0.25"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1"/>
    </row>
    <row r="436" spans="4:16" x14ac:dyDescent="0.25"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1"/>
    </row>
    <row r="437" spans="4:16" x14ac:dyDescent="0.25"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1"/>
    </row>
    <row r="438" spans="4:16" x14ac:dyDescent="0.25"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1"/>
    </row>
    <row r="439" spans="4:16" x14ac:dyDescent="0.25"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1"/>
    </row>
    <row r="440" spans="4:16" x14ac:dyDescent="0.25"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1"/>
    </row>
    <row r="441" spans="4:16" x14ac:dyDescent="0.25"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1"/>
    </row>
    <row r="442" spans="4:16" x14ac:dyDescent="0.25"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1"/>
    </row>
    <row r="443" spans="4:16" x14ac:dyDescent="0.25"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1"/>
    </row>
    <row r="444" spans="4:16" x14ac:dyDescent="0.25"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1"/>
    </row>
    <row r="445" spans="4:16" x14ac:dyDescent="0.25"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1"/>
    </row>
    <row r="446" spans="4:16" x14ac:dyDescent="0.25"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1"/>
    </row>
    <row r="447" spans="4:16" x14ac:dyDescent="0.25"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1"/>
    </row>
    <row r="448" spans="4:16" x14ac:dyDescent="0.25"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1"/>
    </row>
    <row r="449" spans="4:16" x14ac:dyDescent="0.25"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1"/>
    </row>
    <row r="450" spans="4:16" x14ac:dyDescent="0.25"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1"/>
    </row>
    <row r="451" spans="4:16" x14ac:dyDescent="0.25"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1"/>
    </row>
    <row r="452" spans="4:16" x14ac:dyDescent="0.25"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1"/>
    </row>
    <row r="453" spans="4:16" x14ac:dyDescent="0.25"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1"/>
    </row>
    <row r="454" spans="4:16" x14ac:dyDescent="0.25"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1"/>
    </row>
    <row r="455" spans="4:16" x14ac:dyDescent="0.25"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1"/>
    </row>
    <row r="456" spans="4:16" x14ac:dyDescent="0.25"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1"/>
    </row>
    <row r="457" spans="4:16" x14ac:dyDescent="0.25"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1"/>
    </row>
    <row r="458" spans="4:16" x14ac:dyDescent="0.25"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1"/>
    </row>
    <row r="459" spans="4:16" x14ac:dyDescent="0.25"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1"/>
    </row>
    <row r="460" spans="4:16" x14ac:dyDescent="0.25"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1"/>
    </row>
    <row r="461" spans="4:16" x14ac:dyDescent="0.25"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1"/>
    </row>
    <row r="462" spans="4:16" x14ac:dyDescent="0.25"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1"/>
    </row>
    <row r="463" spans="4:16" x14ac:dyDescent="0.25"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1"/>
    </row>
    <row r="464" spans="4:16" x14ac:dyDescent="0.25"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1"/>
    </row>
    <row r="465" spans="4:16" x14ac:dyDescent="0.25"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1"/>
    </row>
    <row r="466" spans="4:16" x14ac:dyDescent="0.25"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1"/>
    </row>
    <row r="467" spans="4:16" x14ac:dyDescent="0.25"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1"/>
    </row>
    <row r="468" spans="4:16" x14ac:dyDescent="0.25"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1"/>
    </row>
    <row r="469" spans="4:16" x14ac:dyDescent="0.25"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1"/>
    </row>
    <row r="470" spans="4:16" x14ac:dyDescent="0.25"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1"/>
    </row>
    <row r="471" spans="4:16" x14ac:dyDescent="0.25"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1"/>
    </row>
    <row r="472" spans="4:16" x14ac:dyDescent="0.25"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1"/>
    </row>
    <row r="473" spans="4:16" x14ac:dyDescent="0.25"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1"/>
    </row>
    <row r="474" spans="4:16" x14ac:dyDescent="0.25"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1"/>
    </row>
    <row r="475" spans="4:16" x14ac:dyDescent="0.25"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1"/>
    </row>
    <row r="476" spans="4:16" x14ac:dyDescent="0.25"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1"/>
    </row>
    <row r="477" spans="4:16" x14ac:dyDescent="0.25"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1"/>
    </row>
    <row r="478" spans="4:16" x14ac:dyDescent="0.25"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1"/>
    </row>
  </sheetData>
  <printOptions horizontalCentered="1"/>
  <pageMargins left="0.19685039370078741" right="0.19685039370078741" top="0.78740157480314965" bottom="0.39370078740157483" header="0.31496062992125984" footer="0.19685039370078741"/>
  <pageSetup paperSize="9" scale="80" orientation="landscape" r:id="rId1"/>
  <headerFooter alignWithMargins="0">
    <oddHeader>&amp;C&amp;"arial unicode ms,Bold"&amp;K000000Police and Crime Commissioner for Gwent / Heddlu Gwent Police
Medium Term Financial Projections 2022/23 to 2026/27
Reserves and Committed Funds Position 2021/22
As at 26th November 2021&amp;R&amp;A</oddHeader>
    <oddFooter>&amp;L&amp;F&amp;R08-12-21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1</vt:lpstr>
      <vt:lpstr>'Appendix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Garwood Darren</dc:creator>
  <cp:lastModifiedBy>Garwood Darren</cp:lastModifiedBy>
  <cp:lastPrinted>2021-11-30T08:05:31Z</cp:lastPrinted>
  <dcterms:created xsi:type="dcterms:W3CDTF">2021-11-28T19:38:33Z</dcterms:created>
  <dcterms:modified xsi:type="dcterms:W3CDTF">2021-11-30T09:00:28Z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2acd28b-79a3-4a0f-b0ff-4b75658b1549_Enabled">
    <vt:lpwstr>true</vt:lpwstr>
  </property>
  <property fmtid="{D5CDD505-2E9C-101B-9397-08002B2CF9AE}" pid="3" name="MSIP_Label_f2acd28b-79a3-4a0f-b0ff-4b75658b1549_SetDate">
    <vt:lpwstr>2021-11-28T19:38:45Z</vt:lpwstr>
  </property>
  <property fmtid="{D5CDD505-2E9C-101B-9397-08002B2CF9AE}" pid="4" name="MSIP_Label_f2acd28b-79a3-4a0f-b0ff-4b75658b1549_Method">
    <vt:lpwstr>Standard</vt:lpwstr>
  </property>
  <property fmtid="{D5CDD505-2E9C-101B-9397-08002B2CF9AE}" pid="5" name="MSIP_Label_f2acd28b-79a3-4a0f-b0ff-4b75658b1549_Name">
    <vt:lpwstr>OFFICIAL</vt:lpwstr>
  </property>
  <property fmtid="{D5CDD505-2E9C-101B-9397-08002B2CF9AE}" pid="6" name="MSIP_Label_f2acd28b-79a3-4a0f-b0ff-4b75658b1549_SiteId">
    <vt:lpwstr>e46c8472-ef5d-4b63-bc74-4a60db42c371</vt:lpwstr>
  </property>
  <property fmtid="{D5CDD505-2E9C-101B-9397-08002B2CF9AE}" pid="7" name="MSIP_Label_f2acd28b-79a3-4a0f-b0ff-4b75658b1549_ActionId">
    <vt:lpwstr>d65181f8-94e9-4ff5-a83f-be2bb992e6c6</vt:lpwstr>
  </property>
  <property fmtid="{D5CDD505-2E9C-101B-9397-08002B2CF9AE}" pid="8" name="MSIP_Label_f2acd28b-79a3-4a0f-b0ff-4b75658b1549_ContentBits">
    <vt:lpwstr>0</vt:lpwstr>
  </property>
</Properties>
</file>